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\OneDrive - YOK\Masaüstü\"/>
    </mc:Choice>
  </mc:AlternateContent>
  <bookViews>
    <workbookView xWindow="0" yWindow="0" windowWidth="20400" windowHeight="7665"/>
  </bookViews>
  <sheets>
    <sheet name="EYLÜL" sheetId="1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8" l="1"/>
  <c r="N5" i="18"/>
  <c r="N6" i="18"/>
  <c r="N7" i="18"/>
  <c r="N8" i="18"/>
  <c r="N9" i="18"/>
  <c r="N10" i="18"/>
  <c r="N11" i="18"/>
  <c r="O4" i="18" l="1"/>
  <c r="O5" i="18"/>
  <c r="O6" i="18"/>
  <c r="O7" i="18"/>
  <c r="O8" i="18"/>
  <c r="O9" i="18"/>
  <c r="O10" i="18"/>
  <c r="O11" i="18"/>
  <c r="M11" i="18" l="1"/>
  <c r="J10" i="18"/>
  <c r="K10" i="18" s="1"/>
  <c r="L10" i="18" s="1"/>
  <c r="M10" i="18" s="1"/>
  <c r="J9" i="18"/>
  <c r="K9" i="18" s="1"/>
  <c r="L9" i="18" s="1"/>
  <c r="M9" i="18" s="1"/>
  <c r="J8" i="18"/>
  <c r="K8" i="18" s="1"/>
  <c r="L8" i="18" s="1"/>
  <c r="M8" i="18" s="1"/>
  <c r="J7" i="18"/>
  <c r="K7" i="18" s="1"/>
  <c r="L7" i="18" s="1"/>
  <c r="M7" i="18" s="1"/>
  <c r="I6" i="18"/>
  <c r="J6" i="18" s="1"/>
  <c r="K6" i="18" s="1"/>
  <c r="L6" i="18" s="1"/>
  <c r="M6" i="18" s="1"/>
  <c r="J5" i="18"/>
  <c r="K5" i="18" s="1"/>
  <c r="L5" i="18" s="1"/>
  <c r="M5" i="18" s="1"/>
  <c r="J4" i="18"/>
  <c r="K4" i="18" s="1"/>
  <c r="L4" i="18" s="1"/>
  <c r="M4" i="18" s="1"/>
  <c r="J3" i="18"/>
  <c r="K3" i="18" s="1"/>
  <c r="L3" i="18" s="1"/>
</calcChain>
</file>

<file path=xl/sharedStrings.xml><?xml version="1.0" encoding="utf-8"?>
<sst xmlns="http://schemas.openxmlformats.org/spreadsheetml/2006/main" count="82" uniqueCount="66">
  <si>
    <r>
      <t xml:space="preserve">667 SAYILI KHK KAPSAMINDA ÜNİVERSİTEMİZE YERLEŞİP BAŞKA ÜNİVERSİTELERE ÖZEL ÖĞRENCİ OLARAK GİDEN ÖĞRENCİ LİSTESİ </t>
    </r>
    <r>
      <rPr>
        <b/>
        <sz val="13"/>
        <color rgb="FFFF0000"/>
        <rFont val="Calibri"/>
        <family val="2"/>
        <charset val="162"/>
        <scheme val="minor"/>
      </rPr>
      <t>(Tablo-2)</t>
    </r>
  </si>
  <si>
    <t>SIRA 
NO</t>
  </si>
  <si>
    <t>ÖĞR. NO</t>
  </si>
  <si>
    <t>TC NO</t>
  </si>
  <si>
    <t>ADI</t>
  </si>
  <si>
    <t>SOYADI</t>
  </si>
  <si>
    <t>PAÜ BİRİM ADI</t>
  </si>
  <si>
    <t>KAPATILAN ÜNİVERSİTE</t>
  </si>
  <si>
    <t>ÖZEL ÖĞRENCİ OLARAK GİTTİĞİ ÜNİVERSİTE</t>
  </si>
  <si>
    <t>2016-2017 ÖDENEN ÜCRET</t>
  </si>
  <si>
    <t>2017-2018 ÖDENEN ÜCRET</t>
  </si>
  <si>
    <t>AYLIK ÖDEME TUTARI</t>
  </si>
  <si>
    <t>İKTİSADİ VE İDARİ BİLİMLER FAKÜLTESİ</t>
  </si>
  <si>
    <t xml:space="preserve">İKLİMA AHSEN                                                                                        </t>
  </si>
  <si>
    <t xml:space="preserve">ÖZDEMİR                                                                                             </t>
  </si>
  <si>
    <t>SÜLEYMAN ŞAH ÜNİVERSİTESİ/İŞLETME VE YÖNETİM BİLİMLERİ FAKÜLTESİ/İKTİSAT BÖLÜMÜ/İKTİSAT PR. (İNGİLİZCE) (%50 BURSLU)/</t>
  </si>
  <si>
    <t>MARMARA ÜNİVERSİTESİ/İKTİSAT FAKÜLTESİ/İKTİSAT BÖLÜMÜ (İNGİLİZCE)/İKTİSAT PR. (İNGİLİZCE)/</t>
  </si>
  <si>
    <t>EĞİTİM FAKÜLTESİ</t>
  </si>
  <si>
    <t>TIP FAKÜLTESİ</t>
  </si>
  <si>
    <t>TURGUT ÖZAL ÜNİVERSİTESİ/TIP FAKÜLTESİ/TIP PR. (ÜCRETLİ)/</t>
  </si>
  <si>
    <t>İZMİR ÜNİVERSİTESİ/TIP FAKÜLTESİ/TIP PR. (ÜCRETLİ)/</t>
  </si>
  <si>
    <t>ŞİFA ÜNİVERSİTESİ/TIP FAKÜLTESİ/TIP PR. (ÜCRETLİ)/</t>
  </si>
  <si>
    <t>EGE ÜNİVERSİTESİ/TIP FAKÜLTESİ/TIP PR./</t>
  </si>
  <si>
    <t xml:space="preserve">OZAN CAN                                                                                            </t>
  </si>
  <si>
    <t xml:space="preserve">TEKTAŞ                                                                                              </t>
  </si>
  <si>
    <t>ZİRVE ÜNİVERSİTESİ/EMİNE-BAHAEDDİN NAKIBOĞLU TIP FAKÜLTESİ/EMİNE-BAHAEDDİN NAKIBOĞLU TIP PR. (ÜCRETLİ)/</t>
  </si>
  <si>
    <t>ESKİŞEHİR OSMANGAZİ ÜNİVERSİTESİ/TIP FAKÜLTESİ/TIP PR./</t>
  </si>
  <si>
    <t xml:space="preserve">KURT                                                                                                </t>
  </si>
  <si>
    <t xml:space="preserve">KADİRCAN                                                                                            </t>
  </si>
  <si>
    <t xml:space="preserve">KILIÇ                                                                                               </t>
  </si>
  <si>
    <t>ADNAN MENDERES ÜNİVERSİTESİ/TIP FAKÜLTESİ/TIP PR./</t>
  </si>
  <si>
    <t>35.131,46 ₺</t>
  </si>
  <si>
    <t>CELÂL BAYAR ÜNİVERSİTESİ/TIP FAKÜLTESİ/TIP PR./</t>
  </si>
  <si>
    <t xml:space="preserve">BERFU                                                                                               </t>
  </si>
  <si>
    <t xml:space="preserve">AYGEN                                                                                               </t>
  </si>
  <si>
    <t xml:space="preserve">CEYDA                                                                                               </t>
  </si>
  <si>
    <t>YILDIRIM BEYAZIT ÜNİVERSİTESİ/TIP FAKÜLTESİ/TIP PR./</t>
  </si>
  <si>
    <t>38.059,08 ₺</t>
  </si>
  <si>
    <t xml:space="preserve">BAYKAN                                                                                              </t>
  </si>
  <si>
    <t xml:space="preserve">SENA                                                                                                </t>
  </si>
  <si>
    <t xml:space="preserve">TUĞ                                                                                                 </t>
  </si>
  <si>
    <t>38.422,80 ₺</t>
  </si>
  <si>
    <t>40.023,75 ₺</t>
  </si>
  <si>
    <t xml:space="preserve">TURGUT                                                                                              </t>
  </si>
  <si>
    <t xml:space="preserve">HATİCE KÜBRA                                                                                        </t>
  </si>
  <si>
    <t xml:space="preserve">YEŞİLDAL                                                                                            </t>
  </si>
  <si>
    <t>FATİH ÜNİVERSİTESİ/EĞİTİM FAKÜLTESİ/EĞİTİM BİLİMLERİ BÖLÜMÜ/REHBERLİK VE PSİKOLOJİK DANIŞMANLIK PR. (İNGİLİZCE) (TAM BURSLU)/</t>
  </si>
  <si>
    <t>DOKUZ EYLÜL ÜNİVERSİTESİ/BUCA EĞİTİM FAKÜLTESİ/EĞİTİM BİLİMLERİ BÖLÜMÜ/REHBERLİK VE PSİKOLOJİK DANIŞMANLIK PR./</t>
  </si>
  <si>
    <t>TAM BURSLU</t>
  </si>
  <si>
    <t>2019-2020 ÖDENECEK ÜCRET</t>
  </si>
  <si>
    <t>2018-2019 ÖDENEN ÜCRET</t>
  </si>
  <si>
    <t xml:space="preserve">YAKUP                                                                                       </t>
  </si>
  <si>
    <t>2020-2021 ÖDENECEK ÜCRET</t>
  </si>
  <si>
    <r>
      <t xml:space="preserve">2021-2022 EĞİTİM ÖĞRETİM YILI GÜZ DÖNEMİNE AİT EYLÜL AYI 1. TAKSİT TUTARININ </t>
    </r>
    <r>
      <rPr>
        <b/>
        <sz val="11"/>
        <color rgb="FFFF0000"/>
        <rFont val="Calibri"/>
        <family val="2"/>
        <charset val="162"/>
        <scheme val="minor"/>
      </rPr>
      <t>TÜRKİYE HALK BANKASI TR23 0001 2001 4630 0006 0002 59</t>
    </r>
    <r>
      <rPr>
        <b/>
        <sz val="11"/>
        <color theme="1"/>
        <rFont val="Calibri"/>
        <family val="2"/>
        <charset val="162"/>
        <scheme val="minor"/>
      </rPr>
      <t xml:space="preserve"> NUMARALI IBAN HESABINA </t>
    </r>
    <r>
      <rPr>
        <b/>
        <sz val="11"/>
        <color rgb="FFFF0000"/>
        <rFont val="Calibri"/>
        <family val="2"/>
        <charset val="162"/>
        <scheme val="minor"/>
      </rPr>
      <t>AD-SOYAD, T.C. NUMARANIZ VE ÖĞRENCİ NUMARANIZLA</t>
    </r>
    <r>
      <rPr>
        <b/>
        <sz val="11"/>
        <color theme="1"/>
        <rFont val="Calibri"/>
        <family val="2"/>
        <charset val="162"/>
        <scheme val="minor"/>
      </rPr>
      <t xml:space="preserve"> BERABER </t>
    </r>
    <r>
      <rPr>
        <b/>
        <sz val="11"/>
        <color rgb="FFFF0000"/>
        <rFont val="Calibri"/>
        <family val="2"/>
        <charset val="162"/>
        <scheme val="minor"/>
      </rPr>
      <t>30.09.2021 TARİHİNE KADAR</t>
    </r>
    <r>
      <rPr>
        <b/>
        <sz val="11"/>
        <color theme="1"/>
        <rFont val="Calibri"/>
        <family val="2"/>
        <charset val="162"/>
        <scheme val="minor"/>
      </rPr>
      <t xml:space="preserve"> YATIRMANIZ GEREKMEKTEDİR. </t>
    </r>
  </si>
  <si>
    <t>2021-2022 ÖDENECEK ÜCRET</t>
  </si>
  <si>
    <t xml:space="preserve">IRAZ İREM                                                                                   </t>
  </si>
  <si>
    <t>547******00</t>
  </si>
  <si>
    <t>287******16</t>
  </si>
  <si>
    <t>161******74</t>
  </si>
  <si>
    <t>350******44</t>
  </si>
  <si>
    <t>135******08</t>
  </si>
  <si>
    <t>390******96</t>
  </si>
  <si>
    <t>197******12</t>
  </si>
  <si>
    <t>235******40</t>
  </si>
  <si>
    <t>306******00</t>
  </si>
  <si>
    <t>MUAF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</si>
</sst>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₺&quot;;\-#,##0.00\ &quot;₺&quot;"/>
    <numFmt numFmtId="165" formatCode="#,##0.00\ &quot;₺&quot;"/>
  </numFmts>
  <fonts count="9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3"/>
      <color theme="1"/>
      <name val="Calibri"/>
      <family val="2"/>
      <charset val="162"/>
      <scheme val="minor"/>
    </font>
    <font>
      <b/>
      <sz val="13"/>
      <color rgb="FFFF000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ill="1"/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wrapText="1"/>
    </xf>
    <xf numFmtId="165" fontId="7" fillId="2" borderId="3" xfId="0" applyNumberFormat="1" applyFont="1" applyFill="1" applyBorder="1" applyAlignment="1">
      <alignment horizontal="center" vertical="center" readingOrder="1"/>
    </xf>
    <xf numFmtId="164" fontId="7" fillId="2" borderId="3" xfId="0" applyNumberFormat="1" applyFont="1" applyFill="1" applyBorder="1" applyAlignment="1">
      <alignment horizontal="center" vertical="center" readingOrder="1"/>
    </xf>
    <xf numFmtId="0" fontId="0" fillId="2" borderId="0" xfId="0" applyFill="1"/>
    <xf numFmtId="165" fontId="8" fillId="2" borderId="3" xfId="0" applyNumberFormat="1" applyFont="1" applyFill="1" applyBorder="1" applyAlignment="1">
      <alignment horizontal="center" vertical="center" wrapText="1" readingOrder="1"/>
    </xf>
    <xf numFmtId="0" fontId="6" fillId="2" borderId="0" xfId="0" applyFont="1" applyFill="1" applyAlignment="1">
      <alignment vertical="center" wrapText="1"/>
    </xf>
    <xf numFmtId="0" fontId="6" fillId="2" borderId="3" xfId="0" applyFont="1" applyFill="1" applyBorder="1" applyAlignment="1">
      <alignment horizontal="left" wrapText="1"/>
    </xf>
    <xf numFmtId="0" fontId="0" fillId="0" borderId="0" xfId="0" applyFill="1" applyAlignment="1">
      <alignment horizontal="center" vertical="center" readingOrder="1"/>
    </xf>
    <xf numFmtId="165" fontId="7" fillId="2" borderId="3" xfId="0" applyNumberFormat="1" applyFont="1" applyFill="1" applyBorder="1" applyAlignment="1">
      <alignment horizontal="center" vertical="center" wrapText="1" readingOrder="1"/>
    </xf>
    <xf numFmtId="4" fontId="0" fillId="0" borderId="0" xfId="0" applyNumberFormat="1" applyFill="1"/>
    <xf numFmtId="0" fontId="4" fillId="2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topLeftCell="E1" workbookViewId="0">
      <selection activeCell="N6" sqref="N6"/>
    </sheetView>
  </sheetViews>
  <sheetFormatPr defaultRowHeight="15" x14ac:dyDescent="0.25"/>
  <cols>
    <col min="1" max="1" width="6" style="1" customWidth="1"/>
    <col min="2" max="2" width="11.5703125" style="1" customWidth="1"/>
    <col min="3" max="3" width="13.28515625" style="1" customWidth="1"/>
    <col min="4" max="4" width="14.7109375" style="1" customWidth="1"/>
    <col min="5" max="5" width="10.7109375" style="1" customWidth="1"/>
    <col min="6" max="6" width="13.42578125" style="1" customWidth="1"/>
    <col min="7" max="7" width="21.42578125" style="1" customWidth="1"/>
    <col min="8" max="8" width="19.140625" style="1" customWidth="1"/>
    <col min="9" max="9" width="12.85546875" style="12" customWidth="1"/>
    <col min="10" max="11" width="13.42578125" style="1" customWidth="1"/>
    <col min="12" max="14" width="14.28515625" style="1" customWidth="1"/>
    <col min="15" max="15" width="12.140625" style="1" customWidth="1"/>
    <col min="16" max="17" width="9.140625" style="1"/>
    <col min="18" max="18" width="10.140625" style="1" bestFit="1" customWidth="1"/>
    <col min="19" max="16384" width="9.140625" style="1"/>
  </cols>
  <sheetData>
    <row r="1" spans="1:17" ht="24" customHeight="1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7" ht="47.25" customHeight="1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50</v>
      </c>
      <c r="L2" s="3" t="s">
        <v>49</v>
      </c>
      <c r="M2" s="3" t="s">
        <v>52</v>
      </c>
      <c r="N2" s="3" t="s">
        <v>54</v>
      </c>
      <c r="O2" s="3" t="s">
        <v>11</v>
      </c>
    </row>
    <row r="3" spans="1:17" s="8" customFormat="1" ht="24.95" customHeight="1" x14ac:dyDescent="0.25">
      <c r="A3" s="4">
        <v>1</v>
      </c>
      <c r="B3" s="5">
        <v>16203117</v>
      </c>
      <c r="C3" s="5" t="s">
        <v>56</v>
      </c>
      <c r="D3" s="5" t="s">
        <v>13</v>
      </c>
      <c r="E3" s="5" t="s">
        <v>14</v>
      </c>
      <c r="F3" s="5" t="s">
        <v>12</v>
      </c>
      <c r="G3" s="5" t="s">
        <v>15</v>
      </c>
      <c r="H3" s="5" t="s">
        <v>16</v>
      </c>
      <c r="I3" s="9">
        <v>22322.080000000002</v>
      </c>
      <c r="J3" s="7">
        <f t="shared" ref="J3:J10" si="0">I3*9.79/100+I3</f>
        <v>24507.411632000003</v>
      </c>
      <c r="K3" s="7">
        <f t="shared" ref="K3:K10" si="1">J3*12.15/100+J3</f>
        <v>27485.062145288004</v>
      </c>
      <c r="L3" s="7">
        <f t="shared" ref="L3:L10" si="2">K3*15.01/100+K3</f>
        <v>31610.569973295733</v>
      </c>
      <c r="M3" s="7" t="s">
        <v>65</v>
      </c>
      <c r="N3" s="7" t="s">
        <v>65</v>
      </c>
      <c r="O3" s="7" t="s">
        <v>65</v>
      </c>
    </row>
    <row r="4" spans="1:17" s="8" customFormat="1" ht="24.95" customHeight="1" x14ac:dyDescent="0.25">
      <c r="A4" s="4">
        <v>2</v>
      </c>
      <c r="B4" s="5">
        <v>16270216</v>
      </c>
      <c r="C4" s="5" t="s">
        <v>57</v>
      </c>
      <c r="D4" s="5" t="s">
        <v>23</v>
      </c>
      <c r="E4" s="5" t="s">
        <v>24</v>
      </c>
      <c r="F4" s="5" t="s">
        <v>18</v>
      </c>
      <c r="G4" s="5" t="s">
        <v>25</v>
      </c>
      <c r="H4" s="5" t="s">
        <v>26</v>
      </c>
      <c r="I4" s="7">
        <v>31500</v>
      </c>
      <c r="J4" s="7">
        <f t="shared" si="0"/>
        <v>34583.85</v>
      </c>
      <c r="K4" s="7">
        <f t="shared" si="1"/>
        <v>38785.787774999997</v>
      </c>
      <c r="L4" s="7">
        <f t="shared" si="2"/>
        <v>44607.534520027497</v>
      </c>
      <c r="M4" s="7">
        <f t="shared" ref="M4:M10" si="3">L4*11.77/100+L4</f>
        <v>49857.841333034732</v>
      </c>
      <c r="N4" s="7">
        <f t="shared" ref="N4:N11" si="4">M4*17.02/100+M4</f>
        <v>58343.645927917241</v>
      </c>
      <c r="O4" s="7">
        <f t="shared" ref="O4:O11" si="5">N4/9</f>
        <v>6482.6273253241379</v>
      </c>
      <c r="P4" s="15"/>
      <c r="Q4" s="15"/>
    </row>
    <row r="5" spans="1:17" s="8" customFormat="1" ht="24.95" customHeight="1" x14ac:dyDescent="0.25">
      <c r="A5" s="4">
        <v>3</v>
      </c>
      <c r="B5" s="5">
        <v>16270201</v>
      </c>
      <c r="C5" s="5" t="s">
        <v>58</v>
      </c>
      <c r="D5" s="5" t="s">
        <v>28</v>
      </c>
      <c r="E5" s="5" t="s">
        <v>29</v>
      </c>
      <c r="F5" s="5" t="s">
        <v>18</v>
      </c>
      <c r="G5" s="5" t="s">
        <v>25</v>
      </c>
      <c r="H5" s="5" t="s">
        <v>30</v>
      </c>
      <c r="I5" s="13" t="s">
        <v>31</v>
      </c>
      <c r="J5" s="7">
        <f t="shared" si="0"/>
        <v>38570.829934000001</v>
      </c>
      <c r="K5" s="7">
        <f t="shared" si="1"/>
        <v>43257.185770980999</v>
      </c>
      <c r="L5" s="7">
        <f t="shared" si="2"/>
        <v>49750.089355205244</v>
      </c>
      <c r="M5" s="7">
        <f t="shared" si="3"/>
        <v>55605.674872312899</v>
      </c>
      <c r="N5" s="7">
        <f t="shared" si="4"/>
        <v>65069.760735580552</v>
      </c>
      <c r="O5" s="7">
        <f t="shared" si="5"/>
        <v>7229.9734150645054</v>
      </c>
    </row>
    <row r="6" spans="1:17" s="8" customFormat="1" ht="24.95" customHeight="1" x14ac:dyDescent="0.25">
      <c r="A6" s="4">
        <v>4</v>
      </c>
      <c r="B6" s="5">
        <v>16270226</v>
      </c>
      <c r="C6" s="5" t="s">
        <v>59</v>
      </c>
      <c r="D6" s="5" t="s">
        <v>33</v>
      </c>
      <c r="E6" s="5" t="s">
        <v>34</v>
      </c>
      <c r="F6" s="5" t="s">
        <v>18</v>
      </c>
      <c r="G6" s="5" t="s">
        <v>21</v>
      </c>
      <c r="H6" s="5" t="s">
        <v>22</v>
      </c>
      <c r="I6" s="9">
        <f t="shared" ref="I6" si="6">39648.49*0.9</f>
        <v>35683.640999999996</v>
      </c>
      <c r="J6" s="7">
        <f t="shared" si="0"/>
        <v>39177.069453899996</v>
      </c>
      <c r="K6" s="7">
        <f t="shared" si="1"/>
        <v>43937.083392548848</v>
      </c>
      <c r="L6" s="7">
        <f t="shared" si="2"/>
        <v>50532.039609770429</v>
      </c>
      <c r="M6" s="7">
        <f t="shared" si="3"/>
        <v>56479.660671840407</v>
      </c>
      <c r="N6" s="7">
        <f t="shared" si="4"/>
        <v>66092.498918187644</v>
      </c>
      <c r="O6" s="7">
        <f t="shared" si="5"/>
        <v>7343.6109909097386</v>
      </c>
    </row>
    <row r="7" spans="1:17" s="8" customFormat="1" ht="24.95" customHeight="1" x14ac:dyDescent="0.25">
      <c r="A7" s="4">
        <v>5</v>
      </c>
      <c r="B7" s="5">
        <v>16270196</v>
      </c>
      <c r="C7" s="5" t="s">
        <v>60</v>
      </c>
      <c r="D7" s="5" t="s">
        <v>35</v>
      </c>
      <c r="E7" s="5" t="s">
        <v>27</v>
      </c>
      <c r="F7" s="5" t="s">
        <v>18</v>
      </c>
      <c r="G7" s="5" t="s">
        <v>20</v>
      </c>
      <c r="H7" s="5" t="s">
        <v>30</v>
      </c>
      <c r="I7" s="6">
        <v>35880</v>
      </c>
      <c r="J7" s="7">
        <f t="shared" si="0"/>
        <v>39392.652000000002</v>
      </c>
      <c r="K7" s="7">
        <f t="shared" si="1"/>
        <v>44178.859218000005</v>
      </c>
      <c r="L7" s="7">
        <f t="shared" si="2"/>
        <v>50810.105986621806</v>
      </c>
      <c r="M7" s="7">
        <f t="shared" si="3"/>
        <v>56790.455461247191</v>
      </c>
      <c r="N7" s="7">
        <f t="shared" si="4"/>
        <v>66456.19098075146</v>
      </c>
      <c r="O7" s="7">
        <f t="shared" si="5"/>
        <v>7384.0212200834958</v>
      </c>
    </row>
    <row r="8" spans="1:17" s="8" customFormat="1" ht="24.95" customHeight="1" x14ac:dyDescent="0.25">
      <c r="A8" s="4">
        <v>6</v>
      </c>
      <c r="B8" s="5">
        <v>16270228</v>
      </c>
      <c r="C8" s="5" t="s">
        <v>61</v>
      </c>
      <c r="D8" s="5" t="s">
        <v>55</v>
      </c>
      <c r="E8" s="5" t="s">
        <v>38</v>
      </c>
      <c r="F8" s="5" t="s">
        <v>18</v>
      </c>
      <c r="G8" s="5" t="s">
        <v>20</v>
      </c>
      <c r="H8" s="5" t="s">
        <v>22</v>
      </c>
      <c r="I8" s="13" t="s">
        <v>37</v>
      </c>
      <c r="J8" s="7">
        <f t="shared" si="0"/>
        <v>41785.063932000005</v>
      </c>
      <c r="K8" s="7">
        <f t="shared" si="1"/>
        <v>46861.949199738003</v>
      </c>
      <c r="L8" s="7">
        <f t="shared" si="2"/>
        <v>53895.927774618678</v>
      </c>
      <c r="M8" s="7">
        <f t="shared" si="3"/>
        <v>60239.478473691299</v>
      </c>
      <c r="N8" s="7">
        <f t="shared" si="4"/>
        <v>70492.237709913563</v>
      </c>
      <c r="O8" s="7">
        <f t="shared" si="5"/>
        <v>7832.4708566570625</v>
      </c>
    </row>
    <row r="9" spans="1:17" s="10" customFormat="1" ht="24.95" customHeight="1" x14ac:dyDescent="0.25">
      <c r="A9" s="4">
        <v>7</v>
      </c>
      <c r="B9" s="5">
        <v>16270205</v>
      </c>
      <c r="C9" s="5" t="s">
        <v>62</v>
      </c>
      <c r="D9" s="5" t="s">
        <v>39</v>
      </c>
      <c r="E9" s="5" t="s">
        <v>40</v>
      </c>
      <c r="F9" s="5" t="s">
        <v>18</v>
      </c>
      <c r="G9" s="5" t="s">
        <v>19</v>
      </c>
      <c r="H9" s="5" t="s">
        <v>36</v>
      </c>
      <c r="I9" s="13" t="s">
        <v>41</v>
      </c>
      <c r="J9" s="7">
        <f t="shared" si="0"/>
        <v>42184.392120000004</v>
      </c>
      <c r="K9" s="7">
        <f t="shared" si="1"/>
        <v>47309.795762580005</v>
      </c>
      <c r="L9" s="7">
        <f t="shared" si="2"/>
        <v>54410.996106543265</v>
      </c>
      <c r="M9" s="7">
        <f t="shared" si="3"/>
        <v>60815.170348283405</v>
      </c>
      <c r="N9" s="7">
        <f t="shared" si="4"/>
        <v>71165.912341561241</v>
      </c>
      <c r="O9" s="7">
        <f t="shared" si="5"/>
        <v>7907.3235935068042</v>
      </c>
    </row>
    <row r="10" spans="1:17" s="10" customFormat="1" ht="24.95" customHeight="1" x14ac:dyDescent="0.2">
      <c r="A10" s="4">
        <v>8</v>
      </c>
      <c r="B10" s="5">
        <v>16270210</v>
      </c>
      <c r="C10" s="5" t="s">
        <v>63</v>
      </c>
      <c r="D10" s="5" t="s">
        <v>51</v>
      </c>
      <c r="E10" s="5" t="s">
        <v>43</v>
      </c>
      <c r="F10" s="5" t="s">
        <v>18</v>
      </c>
      <c r="G10" s="5" t="s">
        <v>21</v>
      </c>
      <c r="H10" s="11" t="s">
        <v>32</v>
      </c>
      <c r="I10" s="13" t="s">
        <v>42</v>
      </c>
      <c r="J10" s="7">
        <f t="shared" si="0"/>
        <v>43942.075125000003</v>
      </c>
      <c r="K10" s="7">
        <f t="shared" si="1"/>
        <v>49281.0372526875</v>
      </c>
      <c r="L10" s="7">
        <f t="shared" si="2"/>
        <v>56678.120944315895</v>
      </c>
      <c r="M10" s="7">
        <f t="shared" si="3"/>
        <v>63349.135779461874</v>
      </c>
      <c r="N10" s="7">
        <f t="shared" si="4"/>
        <v>74131.158689126285</v>
      </c>
      <c r="O10" s="7">
        <f t="shared" si="5"/>
        <v>8236.7954099029212</v>
      </c>
    </row>
    <row r="11" spans="1:17" s="10" customFormat="1" ht="24.95" customHeight="1" x14ac:dyDescent="0.25">
      <c r="A11" s="4">
        <v>9</v>
      </c>
      <c r="B11" s="5">
        <v>16129097</v>
      </c>
      <c r="C11" s="5" t="s">
        <v>64</v>
      </c>
      <c r="D11" s="5" t="s">
        <v>44</v>
      </c>
      <c r="E11" s="5" t="s">
        <v>45</v>
      </c>
      <c r="F11" s="5" t="s">
        <v>17</v>
      </c>
      <c r="G11" s="5" t="s">
        <v>46</v>
      </c>
      <c r="H11" s="5" t="s">
        <v>47</v>
      </c>
      <c r="I11" s="7" t="s">
        <v>48</v>
      </c>
      <c r="J11" s="7" t="s">
        <v>48</v>
      </c>
      <c r="K11" s="7" t="s">
        <v>48</v>
      </c>
      <c r="L11" s="7" t="s">
        <v>48</v>
      </c>
      <c r="M11" s="7">
        <f>L12*11.77/100+L12</f>
        <v>29226.569644999996</v>
      </c>
      <c r="N11" s="7">
        <f t="shared" si="4"/>
        <v>34200.931798578997</v>
      </c>
      <c r="O11" s="7">
        <f t="shared" si="5"/>
        <v>3800.1035331754442</v>
      </c>
    </row>
    <row r="12" spans="1:17" x14ac:dyDescent="0.25">
      <c r="L12" s="14">
        <v>26148.85</v>
      </c>
    </row>
    <row r="13" spans="1:17" ht="15" customHeight="1" x14ac:dyDescent="0.25">
      <c r="A13" s="18" t="s">
        <v>53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  <row r="14" spans="1:17" ht="24" customHeight="1" x14ac:dyDescent="0.2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</row>
    <row r="15" spans="1:17" ht="4.5" customHeight="1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</row>
    <row r="16" spans="1:17" x14ac:dyDescent="0.2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</row>
  </sheetData>
  <mergeCells count="3">
    <mergeCell ref="A1:O1"/>
    <mergeCell ref="A13:O15"/>
    <mergeCell ref="A16:K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EYLÜL</vt:lpstr>
    </vt:vector>
  </TitlesOfParts>
  <Company>Pamukkale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Pau</cp:lastModifiedBy>
  <dcterms:created xsi:type="dcterms:W3CDTF">2018-09-05T08:15:18Z</dcterms:created>
  <dcterms:modified xsi:type="dcterms:W3CDTF">2021-09-22T07:54:53Z</dcterms:modified>
</cp:coreProperties>
</file>