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OneDrive - YOK\Masaüstü\"/>
    </mc:Choice>
  </mc:AlternateContent>
  <bookViews>
    <workbookView xWindow="0" yWindow="0" windowWidth="20400" windowHeight="7665"/>
  </bookViews>
  <sheets>
    <sheet name="EYLÜL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7" l="1"/>
  <c r="K7" i="17" s="1"/>
  <c r="L7" i="17" s="1"/>
  <c r="M7" i="17" s="1"/>
  <c r="N7" i="17" s="1"/>
  <c r="O7" i="17" s="1"/>
  <c r="J6" i="17"/>
  <c r="K6" i="17" s="1"/>
  <c r="L6" i="17" s="1"/>
  <c r="M6" i="17" s="1"/>
  <c r="N6" i="17" s="1"/>
  <c r="O6" i="17" s="1"/>
  <c r="K5" i="17"/>
  <c r="L5" i="17" s="1"/>
  <c r="M5" i="17" s="1"/>
  <c r="N5" i="17" s="1"/>
  <c r="O5" i="17" s="1"/>
  <c r="I4" i="17"/>
  <c r="J4" i="17" s="1"/>
  <c r="K4" i="17" s="1"/>
  <c r="L4" i="17" s="1"/>
  <c r="M4" i="17" s="1"/>
  <c r="N4" i="17" s="1"/>
  <c r="O4" i="17" s="1"/>
  <c r="J3" i="17"/>
  <c r="K3" i="17" s="1"/>
  <c r="L3" i="17" s="1"/>
  <c r="M3" i="17" s="1"/>
  <c r="N3" i="17" s="1"/>
  <c r="O3" i="17" s="1"/>
</calcChain>
</file>

<file path=xl/sharedStrings.xml><?xml version="1.0" encoding="utf-8"?>
<sst xmlns="http://schemas.openxmlformats.org/spreadsheetml/2006/main" count="61" uniqueCount="51">
  <si>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</si>
  <si>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</si>
  <si>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</si>
  <si>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</si>
  <si>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</si>
  <si>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</si>
  <si>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</si>
  <si>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</si>
  <si>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</si>
  <si>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</si>
  <si>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</si>
  <si>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</si>
  <si>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</si>
  <si>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</si>
  <si>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</si>
  <si>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</si>
  <si>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</si>
  <si>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</si>
  <si>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</si>
  <si>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</si>
  <si>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</si>
  <si>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</si>
  <si>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>ŞİFA ÜNİVERSİTESİ/TIP FAKÜLTESİ/TIP PR. (ÜCRETLİ)/</t>
  </si>
  <si>
    <t>EGE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</si>
  <si>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</si>
  <si>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</si>
  <si>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</si>
  <si>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</si>
  <si>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</si>
  <si>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</si>
  <si>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>EĞİTİM FAKÜLTESİ</t>
  </si>
  <si>
    <t>TAM BURSLU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</si>
  <si>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</si>
  <si>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</si>
  <si>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</si>
  <si>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</si>
  <si>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>2018-2019 ÖDENEN ÜCRET</t>
  </si>
  <si>
    <t>2019-2020 ÖDENECEK ÜCRET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</si>
  <si>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</si>
  <si>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</si>
  <si>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</si>
  <si>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>2020-2021 ÖDENECEK ÜCRET</t>
  </si>
  <si>
    <t xml:space="preserve">ARİF                                                                                        </t>
  </si>
  <si>
    <r>
      <t xml:space="preserve">2021-2022 EĞİTİM ÖĞRETİM YILI GÜZ DÖNEMİNE AİT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30.09.2021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</si>
  <si>
    <t>2021-2022 ÖDENECEK ÜCRET</t>
  </si>
  <si>
    <t>449******20</t>
  </si>
  <si>
    <t>665******02</t>
  </si>
  <si>
    <t>166******88</t>
  </si>
  <si>
    <t>643******82</t>
  </si>
  <si>
    <t>507******34</t>
  </si>
  <si>
    <t>233******98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</si>
</sst>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\-#,##0.00\ &quot;₺&quot;"/>
    <numFmt numFmtId="165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 wrapText="1" readingOrder="1"/>
    </xf>
    <xf numFmtId="164" fontId="8" fillId="3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3" sqref="A3:A8"/>
    </sheetView>
  </sheetViews>
  <sheetFormatPr defaultRowHeight="12.75"/>
  <cols>
    <col min="1" max="1" width="5.42578125" style="1" customWidth="1"/>
    <col min="2" max="2" width="9.5703125" style="1" customWidth="1"/>
    <col min="3" max="3" width="14.14062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4" width="15" style="1" customWidth="1"/>
    <col min="15" max="15" width="12.85546875" style="1" customWidth="1"/>
    <col min="16" max="16384" width="9.140625" style="1"/>
  </cols>
  <sheetData>
    <row r="1" spans="1:16" ht="24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36</v>
      </c>
      <c r="L2" s="5" t="s">
        <v>37</v>
      </c>
      <c r="M2" s="5" t="s">
        <v>41</v>
      </c>
      <c r="N2" s="5" t="s">
        <v>44</v>
      </c>
      <c r="O2" s="5" t="s">
        <v>11</v>
      </c>
    </row>
    <row r="3" spans="1:16" s="18" customFormat="1" ht="24.95" customHeight="1">
      <c r="A3" s="9">
        <v>1</v>
      </c>
      <c r="B3" s="7">
        <v>16270236</v>
      </c>
      <c r="C3" s="7" t="s">
        <v>45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22">
        <v>46954.46</v>
      </c>
      <c r="J3" s="11">
        <f>I3*9.79/100+I3</f>
        <v>51551.301633999996</v>
      </c>
      <c r="K3" s="11">
        <f t="shared" ref="K3:K7" si="0">J3*12.15/100+J3</f>
        <v>57814.784782530995</v>
      </c>
      <c r="L3" s="11">
        <f t="shared" ref="L3:L7" si="1">K3*15.01/100+K3</f>
        <v>66492.783978388892</v>
      </c>
      <c r="M3" s="11">
        <f t="shared" ref="M3:M7" si="2">L3*11.77/100+L3</f>
        <v>74318.98465264526</v>
      </c>
      <c r="N3" s="11">
        <f>M3*17.02/100+M3</f>
        <v>86968.075840525489</v>
      </c>
      <c r="O3" s="11">
        <f>N3/9</f>
        <v>9663.1195378361663</v>
      </c>
      <c r="P3" s="21"/>
    </row>
    <row r="4" spans="1:16" s="18" customFormat="1" ht="24.95" customHeight="1">
      <c r="A4" s="12">
        <v>2</v>
      </c>
      <c r="B4" s="13">
        <v>16201130</v>
      </c>
      <c r="C4" s="13" t="s">
        <v>46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5">
        <f>30293.2/2</f>
        <v>15146.6</v>
      </c>
      <c r="J4" s="14">
        <f t="shared" ref="J4:J7" si="3">I4*9.79/100+I4</f>
        <v>16629.452140000001</v>
      </c>
      <c r="K4" s="14">
        <f t="shared" si="0"/>
        <v>18649.930575010003</v>
      </c>
      <c r="L4" s="11">
        <f t="shared" si="1"/>
        <v>21449.285154319005</v>
      </c>
      <c r="M4" s="11">
        <f t="shared" si="2"/>
        <v>23973.866016982352</v>
      </c>
      <c r="N4" s="11">
        <f t="shared" ref="N4" si="4">M4*17.02/100+M4</f>
        <v>28054.21801307275</v>
      </c>
      <c r="O4" s="11">
        <f t="shared" ref="O4:O7" si="5">N4/9</f>
        <v>3117.1353347858612</v>
      </c>
      <c r="P4" s="21"/>
    </row>
    <row r="5" spans="1:16" s="18" customFormat="1" ht="24.95" customHeight="1">
      <c r="A5" s="9">
        <v>3</v>
      </c>
      <c r="B5" s="7">
        <v>16270202</v>
      </c>
      <c r="C5" s="7" t="s">
        <v>47</v>
      </c>
      <c r="D5" s="7" t="s">
        <v>24</v>
      </c>
      <c r="E5" s="7" t="s">
        <v>25</v>
      </c>
      <c r="F5" s="7" t="s">
        <v>14</v>
      </c>
      <c r="G5" s="13" t="s">
        <v>26</v>
      </c>
      <c r="H5" s="7" t="s">
        <v>27</v>
      </c>
      <c r="I5" s="22">
        <v>30175.95</v>
      </c>
      <c r="J5" s="11">
        <v>31684.74</v>
      </c>
      <c r="K5" s="11">
        <f>J5*5/100+J5</f>
        <v>33268.976999999999</v>
      </c>
      <c r="L5" s="11">
        <f>K5*5/100+K5</f>
        <v>34932.42585</v>
      </c>
      <c r="M5" s="11">
        <f>L5*5/100+L5</f>
        <v>36679.0471425</v>
      </c>
      <c r="N5" s="11">
        <f>M5*5/100+M5</f>
        <v>38512.999499625002</v>
      </c>
      <c r="O5" s="11">
        <f t="shared" si="5"/>
        <v>4279.2221666250007</v>
      </c>
      <c r="P5" s="21"/>
    </row>
    <row r="6" spans="1:16" s="18" customFormat="1" ht="24.95" customHeight="1">
      <c r="A6" s="12">
        <v>4</v>
      </c>
      <c r="B6" s="7">
        <v>16270244</v>
      </c>
      <c r="C6" s="7" t="s">
        <v>48</v>
      </c>
      <c r="D6" s="7" t="s">
        <v>28</v>
      </c>
      <c r="E6" s="7" t="s">
        <v>29</v>
      </c>
      <c r="F6" s="7" t="s">
        <v>14</v>
      </c>
      <c r="G6" s="7" t="s">
        <v>22</v>
      </c>
      <c r="H6" s="7" t="s">
        <v>23</v>
      </c>
      <c r="I6" s="10">
        <v>30780</v>
      </c>
      <c r="J6" s="11">
        <f t="shared" si="3"/>
        <v>33793.362000000001</v>
      </c>
      <c r="K6" s="11">
        <f t="shared" si="0"/>
        <v>37899.255483000001</v>
      </c>
      <c r="L6" s="11">
        <f t="shared" si="1"/>
        <v>43587.933730998302</v>
      </c>
      <c r="M6" s="11">
        <f t="shared" si="2"/>
        <v>48718.233531136801</v>
      </c>
      <c r="N6" s="11">
        <f>M6*17.02/100+M6</f>
        <v>57010.076878136286</v>
      </c>
      <c r="O6" s="11">
        <f t="shared" si="5"/>
        <v>6334.452986459587</v>
      </c>
      <c r="P6" s="21"/>
    </row>
    <row r="7" spans="1:16" s="18" customFormat="1" ht="24.95" customHeight="1">
      <c r="A7" s="9">
        <v>5</v>
      </c>
      <c r="B7" s="7">
        <v>16270240</v>
      </c>
      <c r="C7" s="7" t="s">
        <v>49</v>
      </c>
      <c r="D7" s="7" t="s">
        <v>42</v>
      </c>
      <c r="E7" s="7" t="s">
        <v>38</v>
      </c>
      <c r="F7" s="7" t="s">
        <v>14</v>
      </c>
      <c r="G7" s="7" t="s">
        <v>22</v>
      </c>
      <c r="H7" s="7" t="s">
        <v>39</v>
      </c>
      <c r="I7" s="16" t="s">
        <v>40</v>
      </c>
      <c r="J7" s="17" t="e">
        <f t="shared" si="3"/>
        <v>#VALUE!</v>
      </c>
      <c r="K7" s="17" t="e">
        <f t="shared" si="0"/>
        <v>#VALUE!</v>
      </c>
      <c r="L7" s="17" t="e">
        <f t="shared" si="1"/>
        <v>#VALUE!</v>
      </c>
      <c r="M7" s="11" t="e">
        <f t="shared" si="2"/>
        <v>#VALUE!</v>
      </c>
      <c r="N7" s="11" t="e">
        <f t="shared" ref="N7" si="6">M7*17.02/100+M7</f>
        <v>#VALUE!</v>
      </c>
      <c r="O7" s="11" t="e">
        <f t="shared" si="5"/>
        <v>#VALUE!</v>
      </c>
    </row>
    <row r="8" spans="1:16" ht="24.95" customHeight="1">
      <c r="A8" s="12">
        <v>6</v>
      </c>
      <c r="B8" s="13">
        <v>16131109</v>
      </c>
      <c r="C8" s="13" t="s">
        <v>50</v>
      </c>
      <c r="D8" s="13" t="s">
        <v>32</v>
      </c>
      <c r="E8" s="13" t="s">
        <v>33</v>
      </c>
      <c r="F8" s="13" t="s">
        <v>30</v>
      </c>
      <c r="G8" s="13" t="s">
        <v>34</v>
      </c>
      <c r="H8" s="13" t="s">
        <v>35</v>
      </c>
      <c r="I8" s="14" t="s">
        <v>31</v>
      </c>
      <c r="J8" s="14" t="s">
        <v>31</v>
      </c>
      <c r="K8" s="14" t="s">
        <v>31</v>
      </c>
      <c r="L8" s="14" t="s">
        <v>31</v>
      </c>
      <c r="M8" s="14" t="s">
        <v>31</v>
      </c>
      <c r="N8" s="14" t="s">
        <v>31</v>
      </c>
      <c r="O8" s="14" t="s">
        <v>31</v>
      </c>
    </row>
    <row r="9" spans="1:16" ht="15">
      <c r="O9" s="19"/>
    </row>
    <row r="10" spans="1:16">
      <c r="A10" s="25" t="s">
        <v>43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ht="23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19"/>
      <c r="M12" s="19"/>
      <c r="N12" s="20"/>
    </row>
  </sheetData>
  <mergeCells count="3">
    <mergeCell ref="A1:O1"/>
    <mergeCell ref="A10:O11"/>
    <mergeCell ref="A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2018-09-05T10:12:22Z</cp:lastPrinted>
  <dcterms:created xsi:type="dcterms:W3CDTF">2018-09-05T08:12:23Z</dcterms:created>
  <dcterms:modified xsi:type="dcterms:W3CDTF">2021-09-22T11:18:58Z</dcterms:modified>
</cp:coreProperties>
</file>