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wncloud\OID\Duyuru 2018\20181011 Duy 667 KHK Ekim Ödemesi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5" i="1"/>
  <c r="J5" i="1" s="1"/>
  <c r="K5" i="1" s="1"/>
  <c r="L5" i="1" s="1"/>
  <c r="I8" i="1"/>
  <c r="I10" i="1"/>
  <c r="J10" i="1" s="1"/>
  <c r="K10" i="1" s="1"/>
  <c r="L10" i="1" s="1"/>
  <c r="I14" i="1"/>
  <c r="I16" i="1"/>
  <c r="J16" i="1" s="1"/>
  <c r="K16" i="1" s="1"/>
  <c r="L16" i="1" s="1"/>
  <c r="J3" i="1"/>
  <c r="J4" i="1"/>
  <c r="K4" i="1" s="1"/>
  <c r="L4" i="1" s="1"/>
  <c r="J7" i="1"/>
  <c r="K7" i="1" s="1"/>
  <c r="L7" i="1" s="1"/>
  <c r="J8" i="1"/>
  <c r="K8" i="1" s="1"/>
  <c r="L8" i="1" s="1"/>
  <c r="J9" i="1"/>
  <c r="J12" i="1"/>
  <c r="K12" i="1" s="1"/>
  <c r="L12" i="1" s="1"/>
  <c r="J14" i="1"/>
  <c r="J15" i="1"/>
  <c r="K15" i="1" s="1"/>
  <c r="L15" i="1" s="1"/>
  <c r="K14" i="1"/>
  <c r="L14" i="1" s="1"/>
  <c r="K13" i="1"/>
  <c r="L13" i="1" s="1"/>
  <c r="K11" i="1"/>
  <c r="L11" i="1" s="1"/>
  <c r="K9" i="1"/>
  <c r="L9" i="1" s="1"/>
  <c r="K6" i="1"/>
  <c r="L6" i="1" s="1"/>
  <c r="K3" i="1"/>
  <c r="L3" i="1" s="1"/>
</calcChain>
</file>

<file path=xl/sharedStrings.xml><?xml version="1.0" encoding="utf-8"?>
<sst xmlns="http://schemas.openxmlformats.org/spreadsheetml/2006/main" count="87" uniqueCount="68">
  <si>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</si>
  <si>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</si>
  <si>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</si>
  <si>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</si>
  <si>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</si>
  <si>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</si>
  <si>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</si>
  <si>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</si>
  <si>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</si>
  <si>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</si>
  <si>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</si>
  <si>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2018-2019 ÖDENECEK ÜCRET</t>
  </si>
  <si>
    <t>AYLIK ÖDEME
 TUTARI</t>
  </si>
  <si>
    <t>ÖDEME
DURUMU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</si>
  <si>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</si>
  <si>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</si>
  <si>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</si>
  <si>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</si>
  <si>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</si>
  <si>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</si>
  <si>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</si>
  <si>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</si>
  <si>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</si>
  <si>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</si>
  <si>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</si>
  <si>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</si>
  <si>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</si>
  <si>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</si>
  <si>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</si>
  <si>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</si>
  <si>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</si>
  <si>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</si>
  <si>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</si>
  <si>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</si>
  <si>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</si>
  <si>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</si>
  <si>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</si>
  <si>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</si>
  <si>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</si>
  <si>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</si>
  <si>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</si>
  <si>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</si>
  <si>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</si>
  <si>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</si>
  <si>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</si>
  <si>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</si>
  <si>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</si>
  <si>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</si>
  <si>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</si>
  <si>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</si>
  <si>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</si>
  <si>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</si>
  <si>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</si>
  <si>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</si>
  <si>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</si>
  <si>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</si>
  <si>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</si>
  <si>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</si>
  <si>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</si>
  <si>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</si>
  <si>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</si>
  <si>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</si>
  <si>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</si>
  <si>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</si>
  <si>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</si>
  <si>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</si>
  <si>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>EGE ÜNİVERSİTESİ/TIP FAKÜLTESİ/TIP PR./</t>
  </si>
  <si>
    <r>
      <t xml:space="preserve">2018-2019 EĞİTİM ÖĞRETİM YILI GÜZ DÖNEMİNE AİT EKİM AYI İLK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20.10.2018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</si>
</sst>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7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center" vertical="center" wrapText="1" readingOrder="1"/>
    </xf>
    <xf numFmtId="7" fontId="8" fillId="3" borderId="4" xfId="0" applyNumberFormat="1" applyFont="1" applyFill="1" applyBorder="1" applyAlignment="1">
      <alignment horizontal="center" vertical="center" readingOrder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4" fillId="3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7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8" fillId="3" borderId="4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 wrapText="1"/>
    </xf>
    <xf numFmtId="7" fontId="6" fillId="0" borderId="4" xfId="0" applyNumberFormat="1" applyFont="1" applyFill="1" applyBorder="1" applyAlignment="1">
      <alignment horizontal="center" vertical="center" wrapText="1"/>
    </xf>
    <xf numFmtId="7" fontId="6" fillId="3" borderId="4" xfId="0" applyNumberFormat="1" applyFont="1" applyFill="1" applyBorder="1" applyAlignment="1">
      <alignment horizontal="center" vertical="center" wrapText="1"/>
    </xf>
    <xf numFmtId="7" fontId="6" fillId="3" borderId="4" xfId="0" applyNumberFormat="1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sqref="A1:M1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18.7109375" style="1" customWidth="1"/>
    <col min="8" max="8" width="18.5703125" style="1" customWidth="1"/>
    <col min="9" max="9" width="17.5703125" style="16" customWidth="1"/>
    <col min="10" max="11" width="17" style="1" customWidth="1"/>
    <col min="12" max="12" width="12.85546875" style="1" customWidth="1"/>
    <col min="13" max="13" width="11.28515625" style="1" customWidth="1"/>
    <col min="14" max="16384" width="9.140625" style="1"/>
  </cols>
  <sheetData>
    <row r="1" spans="1:13" ht="19.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s="7" customFormat="1" ht="31.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ht="24.95" customHeight="1">
      <c r="A3" s="8">
        <v>1</v>
      </c>
      <c r="B3" s="9">
        <v>16341067</v>
      </c>
      <c r="C3" s="9">
        <v>27598104118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0">
        <f>13874.9*0.75</f>
        <v>10406.174999999999</v>
      </c>
      <c r="J3" s="11">
        <f>I3*9.79/100+I3</f>
        <v>11424.939532499999</v>
      </c>
      <c r="K3" s="11">
        <f t="shared" ref="K3:K10" si="0">J3*12.15/100+J3</f>
        <v>12813.069685698749</v>
      </c>
      <c r="L3" s="25">
        <f>K3/9</f>
        <v>1423.6744095220831</v>
      </c>
      <c r="M3" s="12"/>
    </row>
    <row r="4" spans="1:13" s="22" customFormat="1" ht="24.95" customHeight="1">
      <c r="A4" s="18">
        <v>2</v>
      </c>
      <c r="B4" s="13">
        <v>16270236</v>
      </c>
      <c r="C4" s="13">
        <v>44956247720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9">
        <v>46954.46</v>
      </c>
      <c r="J4" s="20">
        <f>I4*9.79/100+I4</f>
        <v>51551.301633999996</v>
      </c>
      <c r="K4" s="20">
        <f t="shared" si="0"/>
        <v>57814.784782530995</v>
      </c>
      <c r="L4" s="26">
        <f t="shared" ref="L4:L16" si="1">K4/9</f>
        <v>6423.8649758367774</v>
      </c>
      <c r="M4" s="21"/>
    </row>
    <row r="5" spans="1:13" s="22" customFormat="1" ht="24.95" customHeight="1">
      <c r="A5" s="18">
        <v>3</v>
      </c>
      <c r="B5" s="13">
        <v>16201130</v>
      </c>
      <c r="C5" s="13">
        <v>66559309902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23">
        <f>30293.2/2</f>
        <v>15146.6</v>
      </c>
      <c r="J5" s="20">
        <f>I5*9.79/100+I5</f>
        <v>16629.452140000001</v>
      </c>
      <c r="K5" s="20">
        <f t="shared" si="0"/>
        <v>18649.930575010003</v>
      </c>
      <c r="L5" s="26">
        <f t="shared" si="1"/>
        <v>2072.2145083344449</v>
      </c>
      <c r="M5" s="21"/>
    </row>
    <row r="6" spans="1:13" s="22" customFormat="1" ht="24.95" customHeight="1">
      <c r="A6" s="8">
        <v>4</v>
      </c>
      <c r="B6" s="13">
        <v>16165077</v>
      </c>
      <c r="C6" s="13">
        <v>24191149416</v>
      </c>
      <c r="D6" s="13" t="s">
        <v>29</v>
      </c>
      <c r="E6" s="13" t="s">
        <v>30</v>
      </c>
      <c r="F6" s="13" t="s">
        <v>31</v>
      </c>
      <c r="G6" s="13" t="s">
        <v>32</v>
      </c>
      <c r="H6" s="13" t="s">
        <v>33</v>
      </c>
      <c r="I6" s="24" t="s">
        <v>34</v>
      </c>
      <c r="J6" s="20">
        <v>11981.78</v>
      </c>
      <c r="K6" s="20">
        <f t="shared" si="0"/>
        <v>13437.566270000001</v>
      </c>
      <c r="L6" s="26">
        <f t="shared" si="1"/>
        <v>1493.062918888889</v>
      </c>
      <c r="M6" s="21"/>
    </row>
    <row r="7" spans="1:13" s="22" customFormat="1" ht="24.95" customHeight="1">
      <c r="A7" s="18">
        <v>5</v>
      </c>
      <c r="B7" s="13">
        <v>16203119</v>
      </c>
      <c r="C7" s="13">
        <v>99061475810</v>
      </c>
      <c r="D7" s="13" t="s">
        <v>35</v>
      </c>
      <c r="E7" s="13" t="s">
        <v>36</v>
      </c>
      <c r="F7" s="13" t="s">
        <v>26</v>
      </c>
      <c r="G7" s="13" t="s">
        <v>37</v>
      </c>
      <c r="H7" s="13" t="s">
        <v>38</v>
      </c>
      <c r="I7" s="24" t="s">
        <v>39</v>
      </c>
      <c r="J7" s="20">
        <f>I7*9.79/100+I7</f>
        <v>25263.601235999999</v>
      </c>
      <c r="K7" s="20">
        <f t="shared" si="0"/>
        <v>28333.128786173998</v>
      </c>
      <c r="L7" s="26">
        <f t="shared" si="1"/>
        <v>3148.1254206859999</v>
      </c>
      <c r="M7" s="21"/>
    </row>
    <row r="8" spans="1:13" s="22" customFormat="1" ht="24.95" customHeight="1">
      <c r="A8" s="18">
        <v>6</v>
      </c>
      <c r="B8" s="13">
        <v>16270219</v>
      </c>
      <c r="C8" s="13">
        <v>29803385862</v>
      </c>
      <c r="D8" s="13" t="s">
        <v>40</v>
      </c>
      <c r="E8" s="13" t="s">
        <v>41</v>
      </c>
      <c r="F8" s="13" t="s">
        <v>21</v>
      </c>
      <c r="G8" s="13" t="s">
        <v>42</v>
      </c>
      <c r="H8" s="13" t="s">
        <v>43</v>
      </c>
      <c r="I8" s="24">
        <f>35131.46*0.75</f>
        <v>26348.595000000001</v>
      </c>
      <c r="J8" s="20">
        <f>I8*9.79/100+I8</f>
        <v>28928.122450499999</v>
      </c>
      <c r="K8" s="20">
        <f t="shared" si="0"/>
        <v>32442.889328235749</v>
      </c>
      <c r="L8" s="26">
        <f t="shared" si="1"/>
        <v>3604.7654809150831</v>
      </c>
      <c r="M8" s="21"/>
    </row>
    <row r="9" spans="1:13" s="22" customFormat="1" ht="24.95" customHeight="1">
      <c r="A9" s="8">
        <v>7</v>
      </c>
      <c r="B9" s="13">
        <v>16270215</v>
      </c>
      <c r="C9" s="13">
        <v>27379517472</v>
      </c>
      <c r="D9" s="13" t="s">
        <v>44</v>
      </c>
      <c r="E9" s="13" t="s">
        <v>45</v>
      </c>
      <c r="F9" s="13" t="s">
        <v>21</v>
      </c>
      <c r="G9" s="13" t="s">
        <v>46</v>
      </c>
      <c r="H9" s="13" t="s">
        <v>47</v>
      </c>
      <c r="I9" s="24">
        <v>27216</v>
      </c>
      <c r="J9" s="20">
        <f>I9*9.79/100+I9</f>
        <v>29880.446400000001</v>
      </c>
      <c r="K9" s="20">
        <f t="shared" si="0"/>
        <v>33510.9206376</v>
      </c>
      <c r="L9" s="26">
        <f t="shared" si="1"/>
        <v>3723.4356263999998</v>
      </c>
      <c r="M9" s="21"/>
    </row>
    <row r="10" spans="1:13" s="22" customFormat="1" ht="24.95" customHeight="1">
      <c r="A10" s="18">
        <v>8</v>
      </c>
      <c r="B10" s="13">
        <v>16270207</v>
      </c>
      <c r="C10" s="13">
        <v>20176752022</v>
      </c>
      <c r="D10" s="13" t="s">
        <v>48</v>
      </c>
      <c r="E10" s="13" t="s">
        <v>49</v>
      </c>
      <c r="F10" s="13" t="s">
        <v>21</v>
      </c>
      <c r="G10" s="13" t="s">
        <v>50</v>
      </c>
      <c r="H10" s="13" t="s">
        <v>51</v>
      </c>
      <c r="I10" s="24">
        <f>38059.08*0.75</f>
        <v>28544.31</v>
      </c>
      <c r="J10" s="20">
        <f>I10*9.79/100+I10</f>
        <v>31338.797949</v>
      </c>
      <c r="K10" s="20">
        <f t="shared" si="0"/>
        <v>35146.4618998035</v>
      </c>
      <c r="L10" s="26">
        <f t="shared" si="1"/>
        <v>3905.1624333115001</v>
      </c>
      <c r="M10" s="21"/>
    </row>
    <row r="11" spans="1:13" s="22" customFormat="1" ht="24.95" customHeight="1">
      <c r="A11" s="18">
        <v>9</v>
      </c>
      <c r="B11" s="13">
        <v>16270202</v>
      </c>
      <c r="C11" s="13">
        <v>16687624088</v>
      </c>
      <c r="D11" s="13" t="s">
        <v>52</v>
      </c>
      <c r="E11" s="13" t="s">
        <v>53</v>
      </c>
      <c r="F11" s="13" t="s">
        <v>21</v>
      </c>
      <c r="G11" s="13" t="s">
        <v>54</v>
      </c>
      <c r="H11" s="13" t="s">
        <v>55</v>
      </c>
      <c r="I11" s="19">
        <v>30175.95</v>
      </c>
      <c r="J11" s="20">
        <v>31684.74</v>
      </c>
      <c r="K11" s="20">
        <f>J11*5/100+J11</f>
        <v>33268.976999999999</v>
      </c>
      <c r="L11" s="26">
        <f t="shared" si="1"/>
        <v>3696.5529999999999</v>
      </c>
      <c r="M11" s="21"/>
    </row>
    <row r="12" spans="1:13" s="22" customFormat="1" ht="24.95" customHeight="1">
      <c r="A12" s="8">
        <v>10</v>
      </c>
      <c r="B12" s="13">
        <v>16270244</v>
      </c>
      <c r="C12" s="13">
        <v>64390082282</v>
      </c>
      <c r="D12" s="13" t="s">
        <v>56</v>
      </c>
      <c r="E12" s="13" t="s">
        <v>57</v>
      </c>
      <c r="F12" s="13" t="s">
        <v>21</v>
      </c>
      <c r="G12" s="13" t="s">
        <v>46</v>
      </c>
      <c r="H12" s="13" t="s">
        <v>47</v>
      </c>
      <c r="I12" s="24">
        <v>30780</v>
      </c>
      <c r="J12" s="20">
        <f>I12*9.79/100+I12</f>
        <v>33793.362000000001</v>
      </c>
      <c r="K12" s="20">
        <f>J12*12.15/100+J12</f>
        <v>37899.255483000001</v>
      </c>
      <c r="L12" s="26">
        <f t="shared" si="1"/>
        <v>4211.0283870000003</v>
      </c>
      <c r="M12" s="21"/>
    </row>
    <row r="13" spans="1:13" s="22" customFormat="1" ht="24.95" customHeight="1">
      <c r="A13" s="18">
        <v>11</v>
      </c>
      <c r="B13" s="13">
        <v>16270204</v>
      </c>
      <c r="C13" s="13">
        <v>18670916378</v>
      </c>
      <c r="D13" s="13" t="s">
        <v>58</v>
      </c>
      <c r="E13" s="13" t="s">
        <v>59</v>
      </c>
      <c r="F13" s="13" t="s">
        <v>21</v>
      </c>
      <c r="G13" s="13" t="s">
        <v>54</v>
      </c>
      <c r="H13" s="13" t="s">
        <v>55</v>
      </c>
      <c r="I13" s="19">
        <v>31159.91</v>
      </c>
      <c r="J13" s="20">
        <v>32717.9</v>
      </c>
      <c r="K13" s="20">
        <f>J13*5/100+J13</f>
        <v>34353.794999999998</v>
      </c>
      <c r="L13" s="26">
        <f t="shared" si="1"/>
        <v>3817.0883333333331</v>
      </c>
      <c r="M13" s="21"/>
    </row>
    <row r="14" spans="1:13" s="22" customFormat="1" ht="24.95" customHeight="1">
      <c r="A14" s="18">
        <v>12</v>
      </c>
      <c r="B14" s="13">
        <v>16270214</v>
      </c>
      <c r="C14" s="13">
        <v>26284551328</v>
      </c>
      <c r="D14" s="13" t="s">
        <v>60</v>
      </c>
      <c r="E14" s="13" t="s">
        <v>61</v>
      </c>
      <c r="F14" s="13" t="s">
        <v>21</v>
      </c>
      <c r="G14" s="13" t="s">
        <v>46</v>
      </c>
      <c r="H14" s="13" t="s">
        <v>47</v>
      </c>
      <c r="I14" s="24">
        <f>39648.49*0.9</f>
        <v>35683.640999999996</v>
      </c>
      <c r="J14" s="20">
        <f>I14*9.79/100+I14</f>
        <v>39177.069453899996</v>
      </c>
      <c r="K14" s="20">
        <f>J14*12.15/100+J14</f>
        <v>43937.083392548848</v>
      </c>
      <c r="L14" s="26">
        <f t="shared" si="1"/>
        <v>4881.8981547276499</v>
      </c>
      <c r="M14" s="21"/>
    </row>
    <row r="15" spans="1:13" s="22" customFormat="1" ht="24.95" customHeight="1">
      <c r="A15" s="8">
        <v>13</v>
      </c>
      <c r="B15" s="13">
        <v>16270227</v>
      </c>
      <c r="C15" s="13">
        <v>38299162314</v>
      </c>
      <c r="D15" s="13" t="s">
        <v>62</v>
      </c>
      <c r="E15" s="13" t="s">
        <v>63</v>
      </c>
      <c r="F15" s="13" t="s">
        <v>21</v>
      </c>
      <c r="G15" s="13" t="s">
        <v>46</v>
      </c>
      <c r="H15" s="13" t="s">
        <v>47</v>
      </c>
      <c r="I15" s="24">
        <v>36936</v>
      </c>
      <c r="J15" s="20">
        <f>I15*9.79/100+I15</f>
        <v>40552.034399999997</v>
      </c>
      <c r="K15" s="20">
        <f>J15*12.15/100+J15</f>
        <v>45479.106579599997</v>
      </c>
      <c r="L15" s="26">
        <f t="shared" si="1"/>
        <v>5053.2340643999996</v>
      </c>
      <c r="M15" s="21"/>
    </row>
    <row r="16" spans="1:13" s="22" customFormat="1" ht="24.95" customHeight="1">
      <c r="A16" s="18">
        <v>14</v>
      </c>
      <c r="B16" s="13">
        <v>16270217</v>
      </c>
      <c r="C16" s="13">
        <v>28999806786</v>
      </c>
      <c r="D16" s="13" t="s">
        <v>64</v>
      </c>
      <c r="E16" s="13" t="s">
        <v>65</v>
      </c>
      <c r="F16" s="13" t="s">
        <v>21</v>
      </c>
      <c r="G16" s="13" t="s">
        <v>46</v>
      </c>
      <c r="H16" s="13" t="s">
        <v>66</v>
      </c>
      <c r="I16" s="14">
        <f t="shared" ref="I16" si="2">39648.49*0.9</f>
        <v>35683.640999999996</v>
      </c>
      <c r="J16" s="15">
        <f>I16*9.79/100+I16</f>
        <v>39177.069453899996</v>
      </c>
      <c r="K16" s="15">
        <f>J16*12.15/100+J16</f>
        <v>43937.083392548848</v>
      </c>
      <c r="L16" s="27">
        <f t="shared" si="1"/>
        <v>4881.8981547276499</v>
      </c>
      <c r="M16" s="21"/>
    </row>
    <row r="17" spans="1:13" ht="12.75" customHeight="1">
      <c r="L17" s="17"/>
      <c r="M17" s="17"/>
    </row>
    <row r="18" spans="1:13" ht="12.75" customHeight="1">
      <c r="A18" s="31" t="s">
        <v>67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17"/>
    </row>
    <row r="19" spans="1:13" ht="23.2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17"/>
    </row>
    <row r="20" spans="1:13" ht="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2">
    <mergeCell ref="A1:M1"/>
    <mergeCell ref="A18:L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2018-10-11T08:18:13Z</dcterms:created>
  <dcterms:modified xsi:type="dcterms:W3CDTF">2018-10-11T11:42:42Z</dcterms:modified>
</cp:coreProperties>
</file>