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EYLÜL" sheetId="9" r:id="rId1"/>
  </sheets>
  <definedNames>
    <definedName name="_xlnm._FilterDatabase" localSheetId="0" hidden="1">EYLÜL!$A$2:$N$23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9" l="1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3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4" i="9"/>
  <c r="M5" i="9"/>
  <c r="M3" i="9"/>
  <c r="M23" i="9"/>
  <c r="J22" i="9" l="1"/>
  <c r="K22" i="9" s="1"/>
  <c r="L22" i="9" s="1"/>
  <c r="J21" i="9"/>
  <c r="K21" i="9" s="1"/>
  <c r="L21" i="9" s="1"/>
  <c r="J20" i="9"/>
  <c r="K20" i="9" s="1"/>
  <c r="L20" i="9" s="1"/>
  <c r="J19" i="9"/>
  <c r="K19" i="9" s="1"/>
  <c r="L19" i="9" s="1"/>
  <c r="J18" i="9"/>
  <c r="K18" i="9" s="1"/>
  <c r="L18" i="9" s="1"/>
  <c r="J17" i="9"/>
  <c r="K17" i="9" s="1"/>
  <c r="L17" i="9" s="1"/>
  <c r="J16" i="9"/>
  <c r="K16" i="9" s="1"/>
  <c r="L16" i="9" s="1"/>
  <c r="I15" i="9"/>
  <c r="J15" i="9" s="1"/>
  <c r="K15" i="9" s="1"/>
  <c r="L15" i="9" s="1"/>
  <c r="I14" i="9"/>
  <c r="J14" i="9" s="1"/>
  <c r="K14" i="9" s="1"/>
  <c r="L14" i="9" s="1"/>
  <c r="I13" i="9"/>
  <c r="J13" i="9" s="1"/>
  <c r="K13" i="9" s="1"/>
  <c r="L13" i="9" s="1"/>
  <c r="J12" i="9"/>
  <c r="K12" i="9" s="1"/>
  <c r="L12" i="9" s="1"/>
  <c r="J11" i="9"/>
  <c r="K11" i="9" s="1"/>
  <c r="L11" i="9" s="1"/>
  <c r="J10" i="9"/>
  <c r="K10" i="9" s="1"/>
  <c r="L10" i="9" s="1"/>
  <c r="J9" i="9"/>
  <c r="K9" i="9" s="1"/>
  <c r="L9" i="9" s="1"/>
  <c r="J8" i="9"/>
  <c r="K8" i="9" s="1"/>
  <c r="L8" i="9" s="1"/>
  <c r="J7" i="9"/>
  <c r="K7" i="9" s="1"/>
  <c r="L7" i="9" s="1"/>
  <c r="K6" i="9"/>
  <c r="L6" i="9" s="1"/>
  <c r="J5" i="9"/>
  <c r="K5" i="9" s="1"/>
  <c r="L5" i="9" s="1"/>
  <c r="J4" i="9"/>
  <c r="K4" i="9" s="1"/>
  <c r="L4" i="9" s="1"/>
  <c r="J3" i="9"/>
  <c r="K3" i="9" s="1"/>
  <c r="L3" i="9" s="1"/>
</calcChain>
</file>

<file path=xl/sharedStrings.xml><?xml version="1.0" encoding="utf-8"?>
<sst xmlns="http://schemas.openxmlformats.org/spreadsheetml/2006/main" count="130" uniqueCount="89">
  <si>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</si>
  <si>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</si>
  <si>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</si>
  <si>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</si>
  <si>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</si>
  <si>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</si>
  <si>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</si>
  <si>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</si>
  <si>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</si>
  <si>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ÖDENEN ÜCRET</t>
  </si>
  <si>
    <t>2017-2018 ÖDENEN ÜCRET</t>
  </si>
  <si>
    <t>AYLIK ÖDEME TUTARI</t>
  </si>
  <si>
    <t>İKTİSADİ VE İDARİ BİLİMLER FAKÜLTESİ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</si>
  <si>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</si>
  <si>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</si>
  <si>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</si>
  <si>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</si>
  <si>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</si>
  <si>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</si>
  <si>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</si>
  <si>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</si>
  <si>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</si>
  <si>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</si>
  <si>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</si>
  <si>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</si>
  <si>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</si>
  <si>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>EĞİTİM FAKÜLTESİ</t>
  </si>
  <si>
    <t>TIP FAKÜLTESİ</t>
  </si>
  <si>
    <t>TURGUT ÖZAL ÜNİVERSİTESİ/TIP FAKÜLTESİ/TIP PR. (ÜCRETLİ)/</t>
  </si>
  <si>
    <t>İZMİR ÜNİVERSİTESİ/TIP FAKÜLTESİ/TIP PR. (ÜCRETLİ)/</t>
  </si>
  <si>
    <t>ŞİFA ÜNİVERSİTESİ/TIP FAKÜLTESİ/TIP PR. (ÜCRETLİ)/</t>
  </si>
  <si>
    <t>EGE ÜNİVERSİTESİ/TIP FAKÜLTESİ/TIP PR./</t>
  </si>
  <si>
    <t>MEVLANA ÜNİVERSİTESİ/TIP FAKÜLTESİ/TIP PR. (ÜCRETLİ)/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</si>
  <si>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</si>
  <si>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</si>
  <si>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</si>
  <si>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</si>
  <si>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</si>
  <si>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</si>
  <si>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</si>
  <si>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</si>
  <si>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</si>
  <si>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</si>
  <si>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</si>
  <si>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</si>
  <si>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</si>
  <si>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</si>
  <si>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</si>
  <si>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 xml:space="preserve">HAVVA BÜŞRA                                                                                         </t>
  </si>
  <si>
    <t xml:space="preserve">ŞEHİTOĞLU                                                                                           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</si>
  <si>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</si>
  <si>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</si>
  <si>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</si>
  <si>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</si>
  <si>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</si>
  <si>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</si>
  <si>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</si>
  <si>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</si>
  <si>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</si>
  <si>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</si>
  <si>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</si>
  <si>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</si>
  <si>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</si>
  <si>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>38.059,08 ₺</t>
  </si>
  <si>
    <t xml:space="preserve">BAYKAN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</si>
  <si>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</si>
  <si>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</si>
  <si>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</si>
  <si>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</si>
  <si>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</si>
  <si>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</si>
  <si>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>40.023,75 ₺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</si>
  <si>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</si>
  <si>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</si>
  <si>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</si>
  <si>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</si>
  <si>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HATİCE KÜBRA                                                                                        </t>
  </si>
  <si>
    <t xml:space="preserve">YEŞİLDAL                                                                                            </t>
  </si>
  <si>
    <t>FATİH ÜNİVERSİTESİ/EĞİTİM FAKÜLTESİ/EĞİTİM BİLİMLERİ BÖLÜMÜ/REHBERLİK VE PSİKOLOJİK DANIŞMANLIK PR. (İNGİLİZCE) (TAM BURSLU)/</t>
  </si>
  <si>
    <t>DOKUZ EYLÜL ÜNİVERSİTESİ/BUCA EĞİTİM FAKÜLTESİ/EĞİTİM BİLİMLERİ BÖLÜMÜ/REHBERLİK VE PSİKOLOJİK DANIŞMANLIK PR./</t>
  </si>
  <si>
    <t>TAM BURSLU</t>
  </si>
  <si>
    <t>2019-2020 ÖDENECEK ÜCRET</t>
  </si>
  <si>
    <t>2018-2019 ÖDENEN ÜCRET</t>
  </si>
  <si>
    <t xml:space="preserve">MENAN                                                                                           </t>
  </si>
  <si>
    <t xml:space="preserve">IRAZ İREM*                                                                                     </t>
  </si>
  <si>
    <t xml:space="preserve">YAKUP                                                                                       </t>
  </si>
  <si>
    <t xml:space="preserve">OĞUZHAN                                                                                          </t>
  </si>
  <si>
    <t>2020-2021 ÖDENECEK ÜCRET</t>
  </si>
  <si>
    <r>
      <t xml:space="preserve">2020-2021 EĞİTİM ÖĞRETİM YILI GÜZ DÖNEMİNE AİT EYLÜL AYI 1.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30.09.2020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</si>
</sst>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readingOrder="1"/>
    </xf>
    <xf numFmtId="7" fontId="7" fillId="2" borderId="3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164" fontId="8" fillId="2" borderId="3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164" fontId="7" fillId="2" borderId="3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8"/>
  <sheetViews>
    <sheetView tabSelected="1" topLeftCell="A4" workbookViewId="0">
      <selection activeCell="G29" sqref="G29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0.71093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2.85546875" style="12" customWidth="1"/>
    <col min="10" max="11" width="13.42578125" style="1" customWidth="1"/>
    <col min="12" max="13" width="14.28515625" style="1" customWidth="1"/>
    <col min="14" max="14" width="12.140625" style="1" customWidth="1"/>
    <col min="15" max="16384" width="9.140625" style="1"/>
  </cols>
  <sheetData>
    <row r="1" spans="1:14" ht="24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82</v>
      </c>
      <c r="L2" s="3" t="s">
        <v>81</v>
      </c>
      <c r="M2" s="3" t="s">
        <v>87</v>
      </c>
      <c r="N2" s="3" t="s">
        <v>11</v>
      </c>
    </row>
    <row r="3" spans="1:14" s="8" customFormat="1" ht="24.95" customHeight="1" x14ac:dyDescent="0.25">
      <c r="A3" s="4">
        <v>1</v>
      </c>
      <c r="B3" s="5">
        <v>16203117</v>
      </c>
      <c r="C3" s="5">
        <v>54778455500</v>
      </c>
      <c r="D3" s="5" t="s">
        <v>13</v>
      </c>
      <c r="E3" s="5" t="s">
        <v>14</v>
      </c>
      <c r="F3" s="5" t="s">
        <v>12</v>
      </c>
      <c r="G3" s="5" t="s">
        <v>15</v>
      </c>
      <c r="H3" s="5" t="s">
        <v>16</v>
      </c>
      <c r="I3" s="9">
        <v>22322.080000000002</v>
      </c>
      <c r="J3" s="7">
        <f t="shared" ref="J3:J22" si="0">I3*9.79/100+I3</f>
        <v>24507.411632000003</v>
      </c>
      <c r="K3" s="7">
        <f t="shared" ref="K3:K22" si="1">J3*12.15/100+J3</f>
        <v>27485.062145288004</v>
      </c>
      <c r="L3" s="7">
        <f t="shared" ref="L3:L22" si="2">K3*15.01/100+K3</f>
        <v>31610.569973295733</v>
      </c>
      <c r="M3" s="7">
        <f>L3*11.77/100+L3</f>
        <v>35331.134059152639</v>
      </c>
      <c r="N3" s="7">
        <f>M3/9</f>
        <v>3925.6815621280712</v>
      </c>
    </row>
    <row r="4" spans="1:14" s="8" customFormat="1" ht="24.95" customHeight="1" x14ac:dyDescent="0.25">
      <c r="A4" s="4">
        <v>2</v>
      </c>
      <c r="B4" s="5">
        <v>16201129</v>
      </c>
      <c r="C4" s="5">
        <v>57352017538</v>
      </c>
      <c r="D4" s="5" t="s">
        <v>17</v>
      </c>
      <c r="E4" s="5" t="s">
        <v>18</v>
      </c>
      <c r="F4" s="5" t="s">
        <v>12</v>
      </c>
      <c r="G4" s="5" t="s">
        <v>19</v>
      </c>
      <c r="H4" s="5" t="s">
        <v>20</v>
      </c>
      <c r="I4" s="6">
        <v>11900.9</v>
      </c>
      <c r="J4" s="7">
        <f t="shared" si="0"/>
        <v>13065.99811</v>
      </c>
      <c r="K4" s="7">
        <f t="shared" si="1"/>
        <v>14653.516880365001</v>
      </c>
      <c r="L4" s="7">
        <f t="shared" si="2"/>
        <v>16853.009764107788</v>
      </c>
      <c r="M4" s="7">
        <f t="shared" ref="M4:M22" si="3">L4*11.77/100+L4</f>
        <v>18836.609013343274</v>
      </c>
      <c r="N4" s="7">
        <f t="shared" ref="N4:N23" si="4">M4/9</f>
        <v>2092.9565570381415</v>
      </c>
    </row>
    <row r="5" spans="1:14" s="8" customFormat="1" ht="24.95" customHeight="1" x14ac:dyDescent="0.25">
      <c r="A5" s="4">
        <v>3</v>
      </c>
      <c r="B5" s="5">
        <v>16369073</v>
      </c>
      <c r="C5" s="5">
        <v>16105559732</v>
      </c>
      <c r="D5" s="5" t="s">
        <v>21</v>
      </c>
      <c r="E5" s="5" t="s">
        <v>22</v>
      </c>
      <c r="F5" s="5" t="s">
        <v>23</v>
      </c>
      <c r="G5" s="5" t="s">
        <v>24</v>
      </c>
      <c r="H5" s="5" t="s">
        <v>25</v>
      </c>
      <c r="I5" s="6">
        <v>11900.9</v>
      </c>
      <c r="J5" s="7">
        <f t="shared" si="0"/>
        <v>13065.99811</v>
      </c>
      <c r="K5" s="7">
        <f t="shared" si="1"/>
        <v>14653.516880365001</v>
      </c>
      <c r="L5" s="7">
        <f t="shared" si="2"/>
        <v>16853.009764107788</v>
      </c>
      <c r="M5" s="7">
        <f t="shared" si="3"/>
        <v>18836.609013343274</v>
      </c>
      <c r="N5" s="7">
        <f t="shared" si="4"/>
        <v>2092.9565570381415</v>
      </c>
    </row>
    <row r="6" spans="1:14" s="8" customFormat="1" ht="24.95" customHeight="1" x14ac:dyDescent="0.25">
      <c r="A6" s="4">
        <v>4</v>
      </c>
      <c r="B6" s="5">
        <v>16270198</v>
      </c>
      <c r="C6" s="5">
        <v>14807570956</v>
      </c>
      <c r="D6" s="5" t="s">
        <v>33</v>
      </c>
      <c r="E6" s="5" t="s">
        <v>34</v>
      </c>
      <c r="F6" s="5" t="s">
        <v>27</v>
      </c>
      <c r="G6" s="5" t="s">
        <v>32</v>
      </c>
      <c r="H6" s="5" t="s">
        <v>35</v>
      </c>
      <c r="I6" s="6">
        <v>31159.91</v>
      </c>
      <c r="J6" s="7">
        <v>32717.91</v>
      </c>
      <c r="K6" s="7">
        <f t="shared" ref="K6:L6" si="5">J6*5/100+J6</f>
        <v>34353.805500000002</v>
      </c>
      <c r="L6" s="7">
        <f t="shared" si="5"/>
        <v>36071.495775000003</v>
      </c>
      <c r="M6" s="7">
        <f>L6*5/100+L6</f>
        <v>37875.070563750007</v>
      </c>
      <c r="N6" s="7">
        <f t="shared" si="4"/>
        <v>4208.341173750001</v>
      </c>
    </row>
    <row r="7" spans="1:14" s="8" customFormat="1" ht="24.95" customHeight="1" x14ac:dyDescent="0.25">
      <c r="A7" s="4">
        <v>5</v>
      </c>
      <c r="B7" s="5">
        <v>16270216</v>
      </c>
      <c r="C7" s="5">
        <v>28708773316</v>
      </c>
      <c r="D7" s="5" t="s">
        <v>36</v>
      </c>
      <c r="E7" s="5" t="s">
        <v>37</v>
      </c>
      <c r="F7" s="5" t="s">
        <v>27</v>
      </c>
      <c r="G7" s="5" t="s">
        <v>38</v>
      </c>
      <c r="H7" s="5" t="s">
        <v>39</v>
      </c>
      <c r="I7" s="7">
        <v>31500</v>
      </c>
      <c r="J7" s="7">
        <f t="shared" si="0"/>
        <v>34583.85</v>
      </c>
      <c r="K7" s="7">
        <f t="shared" si="1"/>
        <v>38785.787774999997</v>
      </c>
      <c r="L7" s="7">
        <f t="shared" si="2"/>
        <v>44607.534520027497</v>
      </c>
      <c r="M7" s="7">
        <f t="shared" si="3"/>
        <v>49857.841333034732</v>
      </c>
      <c r="N7" s="7">
        <f t="shared" si="4"/>
        <v>5539.7601481149704</v>
      </c>
    </row>
    <row r="8" spans="1:14" s="8" customFormat="1" ht="24.95" customHeight="1" x14ac:dyDescent="0.25">
      <c r="A8" s="4">
        <v>6</v>
      </c>
      <c r="B8" s="5">
        <v>16270241</v>
      </c>
      <c r="C8" s="5">
        <v>51979376894</v>
      </c>
      <c r="D8" s="5" t="s">
        <v>40</v>
      </c>
      <c r="E8" s="5" t="s">
        <v>41</v>
      </c>
      <c r="F8" s="5" t="s">
        <v>27</v>
      </c>
      <c r="G8" s="5" t="s">
        <v>38</v>
      </c>
      <c r="H8" s="5" t="s">
        <v>39</v>
      </c>
      <c r="I8" s="7">
        <v>31500</v>
      </c>
      <c r="J8" s="7">
        <f t="shared" si="0"/>
        <v>34583.85</v>
      </c>
      <c r="K8" s="7">
        <f t="shared" si="1"/>
        <v>38785.787774999997</v>
      </c>
      <c r="L8" s="7">
        <f t="shared" si="2"/>
        <v>44607.534520027497</v>
      </c>
      <c r="M8" s="7">
        <f t="shared" si="3"/>
        <v>49857.841333034732</v>
      </c>
      <c r="N8" s="7">
        <f t="shared" si="4"/>
        <v>5539.7601481149704</v>
      </c>
    </row>
    <row r="9" spans="1:14" s="8" customFormat="1" ht="24.95" customHeight="1" x14ac:dyDescent="0.25">
      <c r="A9" s="4">
        <v>7</v>
      </c>
      <c r="B9" s="5">
        <v>16270245</v>
      </c>
      <c r="C9" s="5">
        <v>66631184892</v>
      </c>
      <c r="D9" s="5" t="s">
        <v>86</v>
      </c>
      <c r="E9" s="5" t="s">
        <v>42</v>
      </c>
      <c r="F9" s="5" t="s">
        <v>27</v>
      </c>
      <c r="G9" s="5" t="s">
        <v>28</v>
      </c>
      <c r="H9" s="5" t="s">
        <v>43</v>
      </c>
      <c r="I9" s="13">
        <v>33116.14</v>
      </c>
      <c r="J9" s="7">
        <f t="shared" si="0"/>
        <v>36358.210105999999</v>
      </c>
      <c r="K9" s="7">
        <f t="shared" si="1"/>
        <v>40775.732633879001</v>
      </c>
      <c r="L9" s="7">
        <f t="shared" si="2"/>
        <v>46896.170102224234</v>
      </c>
      <c r="M9" s="7">
        <f t="shared" si="3"/>
        <v>52415.849323256029</v>
      </c>
      <c r="N9" s="7">
        <f t="shared" si="4"/>
        <v>5823.9832581395585</v>
      </c>
    </row>
    <row r="10" spans="1:14" s="8" customFormat="1" ht="24.95" customHeight="1" x14ac:dyDescent="0.25">
      <c r="A10" s="4">
        <v>8</v>
      </c>
      <c r="B10" s="5">
        <v>16270201</v>
      </c>
      <c r="C10" s="5">
        <v>16112700974</v>
      </c>
      <c r="D10" s="5" t="s">
        <v>44</v>
      </c>
      <c r="E10" s="5" t="s">
        <v>45</v>
      </c>
      <c r="F10" s="5" t="s">
        <v>27</v>
      </c>
      <c r="G10" s="5" t="s">
        <v>38</v>
      </c>
      <c r="H10" s="5" t="s">
        <v>46</v>
      </c>
      <c r="I10" s="13" t="s">
        <v>47</v>
      </c>
      <c r="J10" s="7">
        <f t="shared" si="0"/>
        <v>38570.829934000001</v>
      </c>
      <c r="K10" s="7">
        <f t="shared" si="1"/>
        <v>43257.185770980999</v>
      </c>
      <c r="L10" s="7">
        <f t="shared" si="2"/>
        <v>49750.089355205244</v>
      </c>
      <c r="M10" s="7">
        <f t="shared" si="3"/>
        <v>55605.674872312899</v>
      </c>
      <c r="N10" s="7">
        <f t="shared" si="4"/>
        <v>6178.4083191458776</v>
      </c>
    </row>
    <row r="11" spans="1:14" s="8" customFormat="1" ht="24.95" customHeight="1" x14ac:dyDescent="0.25">
      <c r="A11" s="4">
        <v>9</v>
      </c>
      <c r="B11" s="5">
        <v>16270223</v>
      </c>
      <c r="C11" s="5">
        <v>33103322502</v>
      </c>
      <c r="D11" s="5" t="s">
        <v>48</v>
      </c>
      <c r="E11" s="5" t="s">
        <v>49</v>
      </c>
      <c r="F11" s="5" t="s">
        <v>27</v>
      </c>
      <c r="G11" s="5" t="s">
        <v>30</v>
      </c>
      <c r="H11" s="5" t="s">
        <v>31</v>
      </c>
      <c r="I11" s="13">
        <v>35215.85</v>
      </c>
      <c r="J11" s="7">
        <f t="shared" si="0"/>
        <v>38663.481715000002</v>
      </c>
      <c r="K11" s="7">
        <f t="shared" si="1"/>
        <v>43361.094743372501</v>
      </c>
      <c r="L11" s="7">
        <f t="shared" si="2"/>
        <v>49869.595064352718</v>
      </c>
      <c r="M11" s="7">
        <f t="shared" si="3"/>
        <v>55739.246403427031</v>
      </c>
      <c r="N11" s="7">
        <f t="shared" si="4"/>
        <v>6193.249600380781</v>
      </c>
    </row>
    <row r="12" spans="1:14" s="8" customFormat="1" ht="24.95" customHeight="1" x14ac:dyDescent="0.25">
      <c r="A12" s="4">
        <v>10</v>
      </c>
      <c r="B12" s="5">
        <v>16270231</v>
      </c>
      <c r="C12" s="5">
        <v>39583203058</v>
      </c>
      <c r="D12" s="5" t="s">
        <v>50</v>
      </c>
      <c r="E12" s="5" t="s">
        <v>51</v>
      </c>
      <c r="F12" s="5" t="s">
        <v>27</v>
      </c>
      <c r="G12" s="5" t="s">
        <v>28</v>
      </c>
      <c r="H12" s="11" t="s">
        <v>52</v>
      </c>
      <c r="I12" s="7">
        <v>35308</v>
      </c>
      <c r="J12" s="7">
        <f t="shared" si="0"/>
        <v>38764.653200000001</v>
      </c>
      <c r="K12" s="7">
        <f t="shared" si="1"/>
        <v>43474.558563800005</v>
      </c>
      <c r="L12" s="7">
        <f t="shared" si="2"/>
        <v>50000.089804226387</v>
      </c>
      <c r="M12" s="7">
        <f t="shared" si="3"/>
        <v>55885.100374183836</v>
      </c>
      <c r="N12" s="7">
        <f t="shared" si="4"/>
        <v>6209.4555971315376</v>
      </c>
    </row>
    <row r="13" spans="1:14" s="8" customFormat="1" ht="24.95" customHeight="1" x14ac:dyDescent="0.25">
      <c r="A13" s="4">
        <v>11</v>
      </c>
      <c r="B13" s="5">
        <v>16270192</v>
      </c>
      <c r="C13" s="5">
        <v>12146746360</v>
      </c>
      <c r="D13" s="5" t="s">
        <v>53</v>
      </c>
      <c r="E13" s="5" t="s">
        <v>54</v>
      </c>
      <c r="F13" s="5" t="s">
        <v>27</v>
      </c>
      <c r="G13" s="5" t="s">
        <v>30</v>
      </c>
      <c r="H13" s="5" t="s">
        <v>31</v>
      </c>
      <c r="I13" s="13">
        <f t="shared" ref="I13:I15" si="6">39648.49*0.9</f>
        <v>35683.640999999996</v>
      </c>
      <c r="J13" s="7">
        <f t="shared" si="0"/>
        <v>39177.069453899996</v>
      </c>
      <c r="K13" s="7">
        <f t="shared" si="1"/>
        <v>43937.083392548848</v>
      </c>
      <c r="L13" s="7">
        <f t="shared" si="2"/>
        <v>50532.039609770429</v>
      </c>
      <c r="M13" s="7">
        <f t="shared" si="3"/>
        <v>56479.660671840407</v>
      </c>
      <c r="N13" s="7">
        <f t="shared" si="4"/>
        <v>6275.5178524267121</v>
      </c>
    </row>
    <row r="14" spans="1:14" s="8" customFormat="1" ht="24.95" customHeight="1" x14ac:dyDescent="0.25">
      <c r="A14" s="4">
        <v>12</v>
      </c>
      <c r="B14" s="5">
        <v>16270226</v>
      </c>
      <c r="C14" s="5">
        <v>35047791444</v>
      </c>
      <c r="D14" s="5" t="s">
        <v>56</v>
      </c>
      <c r="E14" s="5" t="s">
        <v>57</v>
      </c>
      <c r="F14" s="5" t="s">
        <v>27</v>
      </c>
      <c r="G14" s="5" t="s">
        <v>30</v>
      </c>
      <c r="H14" s="5" t="s">
        <v>31</v>
      </c>
      <c r="I14" s="9">
        <f t="shared" si="6"/>
        <v>35683.640999999996</v>
      </c>
      <c r="J14" s="7">
        <f t="shared" si="0"/>
        <v>39177.069453899996</v>
      </c>
      <c r="K14" s="7">
        <f t="shared" si="1"/>
        <v>43937.083392548848</v>
      </c>
      <c r="L14" s="7">
        <f t="shared" si="2"/>
        <v>50532.039609770429</v>
      </c>
      <c r="M14" s="7">
        <f t="shared" si="3"/>
        <v>56479.660671840407</v>
      </c>
      <c r="N14" s="7">
        <f t="shared" si="4"/>
        <v>6275.5178524267121</v>
      </c>
    </row>
    <row r="15" spans="1:14" s="8" customFormat="1" ht="24.95" customHeight="1" x14ac:dyDescent="0.25">
      <c r="A15" s="4">
        <v>13</v>
      </c>
      <c r="B15" s="5">
        <v>16270238</v>
      </c>
      <c r="C15" s="5">
        <v>48250024094</v>
      </c>
      <c r="D15" s="5" t="s">
        <v>58</v>
      </c>
      <c r="E15" s="5" t="s">
        <v>59</v>
      </c>
      <c r="F15" s="5" t="s">
        <v>27</v>
      </c>
      <c r="G15" s="5" t="s">
        <v>30</v>
      </c>
      <c r="H15" s="5" t="s">
        <v>31</v>
      </c>
      <c r="I15" s="9">
        <f t="shared" si="6"/>
        <v>35683.640999999996</v>
      </c>
      <c r="J15" s="7">
        <f t="shared" si="0"/>
        <v>39177.069453899996</v>
      </c>
      <c r="K15" s="7">
        <f t="shared" si="1"/>
        <v>43937.083392548848</v>
      </c>
      <c r="L15" s="7">
        <f t="shared" si="2"/>
        <v>50532.039609770429</v>
      </c>
      <c r="M15" s="7">
        <f t="shared" si="3"/>
        <v>56479.660671840407</v>
      </c>
      <c r="N15" s="7">
        <f t="shared" si="4"/>
        <v>6275.5178524267121</v>
      </c>
    </row>
    <row r="16" spans="1:14" s="8" customFormat="1" ht="24.95" customHeight="1" x14ac:dyDescent="0.25">
      <c r="A16" s="4">
        <v>14</v>
      </c>
      <c r="B16" s="5">
        <v>16270196</v>
      </c>
      <c r="C16" s="5">
        <v>13514484808</v>
      </c>
      <c r="D16" s="5" t="s">
        <v>60</v>
      </c>
      <c r="E16" s="5" t="s">
        <v>42</v>
      </c>
      <c r="F16" s="5" t="s">
        <v>27</v>
      </c>
      <c r="G16" s="5" t="s">
        <v>29</v>
      </c>
      <c r="H16" s="5" t="s">
        <v>46</v>
      </c>
      <c r="I16" s="6">
        <v>35880</v>
      </c>
      <c r="J16" s="7">
        <f t="shared" si="0"/>
        <v>39392.652000000002</v>
      </c>
      <c r="K16" s="7">
        <f t="shared" si="1"/>
        <v>44178.859218000005</v>
      </c>
      <c r="L16" s="7">
        <f t="shared" si="2"/>
        <v>50810.105986621806</v>
      </c>
      <c r="M16" s="7">
        <f t="shared" si="3"/>
        <v>56790.455461247191</v>
      </c>
      <c r="N16" s="7">
        <f t="shared" si="4"/>
        <v>6310.0506068052437</v>
      </c>
    </row>
    <row r="17" spans="1:14" s="8" customFormat="1" ht="24.95" customHeight="1" x14ac:dyDescent="0.25">
      <c r="A17" s="4">
        <v>15</v>
      </c>
      <c r="B17" s="5">
        <v>16270190</v>
      </c>
      <c r="C17" s="5">
        <v>11268050508</v>
      </c>
      <c r="D17" s="5" t="s">
        <v>83</v>
      </c>
      <c r="E17" s="5" t="s">
        <v>61</v>
      </c>
      <c r="F17" s="5" t="s">
        <v>27</v>
      </c>
      <c r="G17" s="5" t="s">
        <v>28</v>
      </c>
      <c r="H17" s="5" t="s">
        <v>62</v>
      </c>
      <c r="I17" s="13">
        <v>36150.089999999997</v>
      </c>
      <c r="J17" s="7">
        <f t="shared" si="0"/>
        <v>39689.183810999995</v>
      </c>
      <c r="K17" s="7">
        <f t="shared" si="1"/>
        <v>44511.419644036498</v>
      </c>
      <c r="L17" s="7">
        <f t="shared" si="2"/>
        <v>51192.583732606377</v>
      </c>
      <c r="M17" s="7">
        <f t="shared" si="3"/>
        <v>57217.95083793415</v>
      </c>
      <c r="N17" s="7">
        <f t="shared" si="4"/>
        <v>6357.5500931037941</v>
      </c>
    </row>
    <row r="18" spans="1:14" s="8" customFormat="1" ht="24.95" customHeight="1" x14ac:dyDescent="0.25">
      <c r="A18" s="4">
        <v>16</v>
      </c>
      <c r="B18" s="5">
        <v>16270228</v>
      </c>
      <c r="C18" s="5">
        <v>39034697696</v>
      </c>
      <c r="D18" s="5" t="s">
        <v>84</v>
      </c>
      <c r="E18" s="5" t="s">
        <v>64</v>
      </c>
      <c r="F18" s="5" t="s">
        <v>27</v>
      </c>
      <c r="G18" s="5" t="s">
        <v>29</v>
      </c>
      <c r="H18" s="5" t="s">
        <v>31</v>
      </c>
      <c r="I18" s="13" t="s">
        <v>63</v>
      </c>
      <c r="J18" s="7">
        <f t="shared" si="0"/>
        <v>41785.063932000005</v>
      </c>
      <c r="K18" s="7">
        <f t="shared" si="1"/>
        <v>46861.949199738003</v>
      </c>
      <c r="L18" s="7">
        <f t="shared" si="2"/>
        <v>53895.927774618678</v>
      </c>
      <c r="M18" s="7">
        <f t="shared" si="3"/>
        <v>60239.478473691299</v>
      </c>
      <c r="N18" s="7">
        <f t="shared" si="4"/>
        <v>6693.2753859656996</v>
      </c>
    </row>
    <row r="19" spans="1:14" s="10" customFormat="1" ht="24.95" customHeight="1" x14ac:dyDescent="0.25">
      <c r="A19" s="4">
        <v>17</v>
      </c>
      <c r="B19" s="5">
        <v>16270205</v>
      </c>
      <c r="C19" s="5">
        <v>19709028512</v>
      </c>
      <c r="D19" s="5" t="s">
        <v>65</v>
      </c>
      <c r="E19" s="5" t="s">
        <v>66</v>
      </c>
      <c r="F19" s="5" t="s">
        <v>27</v>
      </c>
      <c r="G19" s="5" t="s">
        <v>28</v>
      </c>
      <c r="H19" s="5" t="s">
        <v>62</v>
      </c>
      <c r="I19" s="13" t="s">
        <v>67</v>
      </c>
      <c r="J19" s="7">
        <f t="shared" si="0"/>
        <v>42184.392120000004</v>
      </c>
      <c r="K19" s="7">
        <f t="shared" si="1"/>
        <v>47309.795762580005</v>
      </c>
      <c r="L19" s="7">
        <f t="shared" si="2"/>
        <v>54410.996106543265</v>
      </c>
      <c r="M19" s="7">
        <f t="shared" si="3"/>
        <v>60815.170348283405</v>
      </c>
      <c r="N19" s="7">
        <f t="shared" si="4"/>
        <v>6757.241149809267</v>
      </c>
    </row>
    <row r="20" spans="1:14" s="10" customFormat="1" ht="24.95" customHeight="1" x14ac:dyDescent="0.25">
      <c r="A20" s="4">
        <v>18</v>
      </c>
      <c r="B20" s="5">
        <v>16270199</v>
      </c>
      <c r="C20" s="5">
        <v>15533589762</v>
      </c>
      <c r="D20" s="5" t="s">
        <v>68</v>
      </c>
      <c r="E20" s="5" t="s">
        <v>69</v>
      </c>
      <c r="F20" s="5" t="s">
        <v>27</v>
      </c>
      <c r="G20" s="5" t="s">
        <v>30</v>
      </c>
      <c r="H20" s="5" t="s">
        <v>31</v>
      </c>
      <c r="I20" s="13" t="s">
        <v>70</v>
      </c>
      <c r="J20" s="7">
        <f t="shared" si="0"/>
        <v>43530.077170999997</v>
      </c>
      <c r="K20" s="7">
        <f t="shared" si="1"/>
        <v>48818.981547276497</v>
      </c>
      <c r="L20" s="7">
        <f t="shared" si="2"/>
        <v>56146.7106775227</v>
      </c>
      <c r="M20" s="7">
        <f t="shared" si="3"/>
        <v>62755.178524267118</v>
      </c>
      <c r="N20" s="7">
        <f t="shared" si="4"/>
        <v>6972.7976138074573</v>
      </c>
    </row>
    <row r="21" spans="1:14" s="10" customFormat="1" ht="24.95" customHeight="1" x14ac:dyDescent="0.2">
      <c r="A21" s="4">
        <v>19</v>
      </c>
      <c r="B21" s="5">
        <v>16270210</v>
      </c>
      <c r="C21" s="5">
        <v>23576373040</v>
      </c>
      <c r="D21" s="5" t="s">
        <v>85</v>
      </c>
      <c r="E21" s="5" t="s">
        <v>72</v>
      </c>
      <c r="F21" s="5" t="s">
        <v>27</v>
      </c>
      <c r="G21" s="5" t="s">
        <v>30</v>
      </c>
      <c r="H21" s="11" t="s">
        <v>55</v>
      </c>
      <c r="I21" s="13" t="s">
        <v>71</v>
      </c>
      <c r="J21" s="7">
        <f t="shared" si="0"/>
        <v>43942.075125000003</v>
      </c>
      <c r="K21" s="7">
        <f t="shared" si="1"/>
        <v>49281.0372526875</v>
      </c>
      <c r="L21" s="7">
        <f t="shared" si="2"/>
        <v>56678.120944315895</v>
      </c>
      <c r="M21" s="7">
        <f t="shared" si="3"/>
        <v>63349.135779461874</v>
      </c>
      <c r="N21" s="7">
        <f t="shared" si="4"/>
        <v>7038.7928643846526</v>
      </c>
    </row>
    <row r="22" spans="1:14" s="10" customFormat="1" ht="24.95" customHeight="1" x14ac:dyDescent="0.25">
      <c r="A22" s="4">
        <v>20</v>
      </c>
      <c r="B22" s="5">
        <v>16270206</v>
      </c>
      <c r="C22" s="5">
        <v>19747395386</v>
      </c>
      <c r="D22" s="5" t="s">
        <v>21</v>
      </c>
      <c r="E22" s="5" t="s">
        <v>73</v>
      </c>
      <c r="F22" s="5" t="s">
        <v>27</v>
      </c>
      <c r="G22" s="5" t="s">
        <v>74</v>
      </c>
      <c r="H22" s="5" t="s">
        <v>75</v>
      </c>
      <c r="I22" s="6">
        <v>46954.46</v>
      </c>
      <c r="J22" s="7">
        <f t="shared" si="0"/>
        <v>51551.301633999996</v>
      </c>
      <c r="K22" s="7">
        <f t="shared" si="1"/>
        <v>57814.784782530995</v>
      </c>
      <c r="L22" s="7">
        <f t="shared" si="2"/>
        <v>66492.783978388892</v>
      </c>
      <c r="M22" s="7">
        <f t="shared" si="3"/>
        <v>74318.98465264526</v>
      </c>
      <c r="N22" s="7">
        <f t="shared" si="4"/>
        <v>8257.6649614050293</v>
      </c>
    </row>
    <row r="23" spans="1:14" s="10" customFormat="1" ht="24.95" customHeight="1" x14ac:dyDescent="0.25">
      <c r="A23" s="4">
        <v>21</v>
      </c>
      <c r="B23" s="5">
        <v>16129097</v>
      </c>
      <c r="C23" s="5">
        <v>30637399000</v>
      </c>
      <c r="D23" s="5" t="s">
        <v>76</v>
      </c>
      <c r="E23" s="5" t="s">
        <v>77</v>
      </c>
      <c r="F23" s="5" t="s">
        <v>26</v>
      </c>
      <c r="G23" s="5" t="s">
        <v>78</v>
      </c>
      <c r="H23" s="5" t="s">
        <v>79</v>
      </c>
      <c r="I23" s="7" t="s">
        <v>80</v>
      </c>
      <c r="J23" s="7" t="s">
        <v>80</v>
      </c>
      <c r="K23" s="7" t="s">
        <v>80</v>
      </c>
      <c r="L23" s="7" t="s">
        <v>80</v>
      </c>
      <c r="M23" s="7">
        <f>L24*11.77/100+L24</f>
        <v>29226.569644999996</v>
      </c>
      <c r="N23" s="7">
        <f t="shared" si="4"/>
        <v>3247.3966272222219</v>
      </c>
    </row>
    <row r="24" spans="1:14" hidden="1" x14ac:dyDescent="0.25">
      <c r="L24" s="17">
        <v>26148.85</v>
      </c>
    </row>
    <row r="25" spans="1:14" ht="15" customHeight="1" x14ac:dyDescent="0.25">
      <c r="A25" s="16" t="s">
        <v>88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24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4.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</sheetData>
  <mergeCells count="3">
    <mergeCell ref="A1:N1"/>
    <mergeCell ref="A25:N27"/>
    <mergeCell ref="A28:K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2018-09-05T08:15:18Z</dcterms:created>
  <dcterms:modified xsi:type="dcterms:W3CDTF">2020-09-10T10:25:50Z</dcterms:modified>
</cp:coreProperties>
</file>