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au\Desktop\667 SAYILI KHK\DUYURU 667\"/>
    </mc:Choice>
  </mc:AlternateContent>
  <bookViews>
    <workbookView xWindow="0" yWindow="0" windowWidth="20490" windowHeight="7665"/>
  </bookViews>
  <sheets>
    <sheet name="Sayfa2" sheetId="2" r:id="rId1"/>
  </sheets>
  <calcPr calcId="162913" iterateDelta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6" i="2" l="1"/>
  <c r="J16" i="2" s="1"/>
  <c r="K16" i="2" s="1"/>
  <c r="L16" i="2" s="1"/>
  <c r="K15" i="2"/>
  <c r="L15" i="2" s="1"/>
  <c r="J15" i="2"/>
  <c r="J14" i="2"/>
  <c r="K14" i="2" s="1"/>
  <c r="L14" i="2" s="1"/>
  <c r="I14" i="2"/>
  <c r="L13" i="2"/>
  <c r="K13" i="2"/>
  <c r="J12" i="2"/>
  <c r="K12" i="2" s="1"/>
  <c r="L12" i="2" s="1"/>
  <c r="K11" i="2"/>
  <c r="L11" i="2" s="1"/>
  <c r="I10" i="2"/>
  <c r="J10" i="2" s="1"/>
  <c r="K10" i="2" s="1"/>
  <c r="L10" i="2" s="1"/>
  <c r="J9" i="2"/>
  <c r="K9" i="2" s="1"/>
  <c r="L9" i="2" s="1"/>
  <c r="I8" i="2"/>
  <c r="J8" i="2" s="1"/>
  <c r="K8" i="2" s="1"/>
  <c r="L8" i="2" s="1"/>
  <c r="J7" i="2"/>
  <c r="K7" i="2" s="1"/>
  <c r="L7" i="2" s="1"/>
  <c r="K6" i="2"/>
  <c r="L6" i="2" s="1"/>
  <c r="I5" i="2"/>
  <c r="J5" i="2" s="1"/>
  <c r="K5" i="2" s="1"/>
  <c r="L5" i="2" s="1"/>
  <c r="K4" i="2"/>
  <c r="L4" i="2" s="1"/>
  <c r="J4" i="2"/>
  <c r="J3" i="2"/>
  <c r="K3" i="2" s="1"/>
  <c r="L3" i="2" s="1"/>
  <c r="I3" i="2"/>
</calcChain>
</file>

<file path=xl/sharedStrings.xml><?xml version="1.0" encoding="utf-8"?>
<sst xmlns="http://schemas.openxmlformats.org/spreadsheetml/2006/main" count="87" uniqueCount="68">
  <si>
    <r>
      <t xml:space="preserve">667 SAYILI KHK KAPSAMINDA ÜNİVERSİTEMİZE YERLEŞEN ÖĞRENCİ LİSTESİ </t>
    </r>
    <r>
      <rPr>
        <b/>
        <sz val="15"/>
        <color rgb="FFFF0000"/>
        <rFont val="Calibri"/>
        <family val="2"/>
        <charset val="162"/>
        <scheme val="minor"/>
      </rPr>
      <t>(Tablo-1)</t>
    </r>
  </si>
  <si>
    <t>SIRA 
NO</t>
  </si>
  <si>
    <t>ÖĞR. NO</t>
  </si>
  <si>
    <t>TC NO</t>
  </si>
  <si>
    <t>ADI</t>
  </si>
  <si>
    <t>SOYADI</t>
  </si>
  <si>
    <t>PAÜ BİRİM ADI</t>
  </si>
  <si>
    <t>KAPATILAN ÜNİVERSİTE</t>
  </si>
  <si>
    <t>KOORDİNATÖR ÜNİVERSİTE</t>
  </si>
  <si>
    <t>2016-2017 ÖDENEN ÜCRET</t>
  </si>
  <si>
    <t>2017-2018 ÖDENEN ÜCRET</t>
  </si>
  <si>
    <t>2018-2019 ÖDENECEK ÜCRET</t>
  </si>
  <si>
    <t>AYLIK ÖDEME
 TUTARI</t>
  </si>
  <si>
    <t>ÖDEME
DURUMU</t>
  </si>
  <si>
    <t xml:space="preserve">HELİN ECE                                                                                           </t>
  </si>
  <si>
    <t xml:space="preserve">ERTAŞ                                                                                               </t>
  </si>
  <si>
    <t>DENİZLİ TEKNİK BİLİMLER MESLEK YÜKSEKOKULU</t>
  </si>
  <si>
    <t>TURGUT ÖZAL ÜNİVERSİTESİ/ANKARA MESLEK YÜKSEKOKULU/TASARIM BÖLÜMÜ/GRAFİK TASARIMI PR. (%25 BURSLU)/</t>
  </si>
  <si>
    <t>YILDIRIM BEYAZIT ÜNİVERSİTESİ/MESLEK YÜKSEKOKULU/TASARIM BÖLÜMÜ/GRAFİK TASARIMI PR. (%25 BURSLU)/</t>
  </si>
  <si>
    <t xml:space="preserve">YAĞIZ                                                                                               </t>
  </si>
  <si>
    <t xml:space="preserve">YILDIRIM                                                                                            </t>
  </si>
  <si>
    <t>TIP FAKÜLTESİ</t>
  </si>
  <si>
    <t>FATİH ÜNİVERSİTESİ/TIP FAKÜLTESİ/TIP PR. (ÜCRETLİ)/</t>
  </si>
  <si>
    <t>İSTANBUL ÜNİVERSİTESİ/İSTANBUL TIP FAKÜLTESİ/TIP PR. (ÜCRETLİ)/</t>
  </si>
  <si>
    <t xml:space="preserve">MUHAMMED BURAK                                                                                      </t>
  </si>
  <si>
    <t xml:space="preserve">GÜRZ                                                                                                </t>
  </si>
  <si>
    <t>İKTİSADİ VE İDARİ BİLİMLER FAKÜLTESİ</t>
  </si>
  <si>
    <t>İPEK ÜNİVERSİTESİ/İŞLETME VE YÖNETİM BİLİMLERİ FAKÜLTESİ/EKONOMİ BÖLÜMÜ/EKONOMİ PR. (İNGİLİZCE) (%50 BURSLU)/</t>
  </si>
  <si>
    <t>ANKARA SOSYAL BİLİMLER ÜNİVERSİTESİ/SİYASAL BİLGİLER FAKÜLTESİ/EKONOMİ BÖLÜMÜ/EKONOMİ PR. (İNGİLİZCE) (%50 BURSLU)/</t>
  </si>
  <si>
    <t xml:space="preserve">FEYZANUR                                                                                            </t>
  </si>
  <si>
    <t xml:space="preserve">AKALIN                                                                                              </t>
  </si>
  <si>
    <t>FEN-EDEBİYAT FAKÜLTESİ</t>
  </si>
  <si>
    <t>GEDİZ ÜNİVERSİTESİ/FEN-EDEBİYAT FAKÜLTESİ/SOSYOLOJİ BÖLÜMÜ/SOSYOLOJİ PR. (%50 BURSLU)/</t>
  </si>
  <si>
    <t>İZMİR KATİP ÇELEBİ ÜNİVERSİTESİ/SOSYAL VE BEŞERİ BİLİMLER FAKÜLTESİ/SOSYOLOJİ BÖLÜMÜ/SOSYOLOJİ PR. (%50 BURSLU)/</t>
  </si>
  <si>
    <t>20.200,59 ₺</t>
  </si>
  <si>
    <t xml:space="preserve">BELLARMIN                                                                                           </t>
  </si>
  <si>
    <t xml:space="preserve">DAKALIMIS ATA                                                                                       </t>
  </si>
  <si>
    <t>ZİRVE ÜNİVERSİTESİ/İKTİSADİ VE İDARİ BİLİMLER FAKÜLTESİ/İKTİSAT BÖLÜMÜ/İKTİSAT PR. (ÜCRETLİ)/</t>
  </si>
  <si>
    <t>GAZİANTEP ÜNİVERSİTESİ/İKTİSADİ VE İDARİ BİLİMLER FAKÜLTESİ/İKTİSAT BÖLÜMÜ/İKTİSAT PR. (ÜCRETLİ)/</t>
  </si>
  <si>
    <t>23.010,84 ₺</t>
  </si>
  <si>
    <t xml:space="preserve">BESTE İREM                                                                                          </t>
  </si>
  <si>
    <t xml:space="preserve">KILIÇ                                                                                               </t>
  </si>
  <si>
    <t>ZİRVE ÜNİVERSİTESİ/EMİNE-BAHAEDDİN NAKIBOĞLU TIP FAKÜLTESİ/EMİNE-BAHAEDDİN NAKIBOĞLU TIP PR. (ÜCRETLİ)/</t>
  </si>
  <si>
    <t>GAZİANTEP ÜNİVERSİTESİ/TIP FAKÜLTESİ/TIP PR. (ÜCRETLİ)/</t>
  </si>
  <si>
    <t xml:space="preserve">BENGİSU                                                                                             </t>
  </si>
  <si>
    <t xml:space="preserve">ÖMERCİOĞLU                                                                                          </t>
  </si>
  <si>
    <t>ŞİFA ÜNİVERSİTESİ/TIP FAKÜLTESİ/TIP PR. (ÜCRETLİ)/</t>
  </si>
  <si>
    <t>EGE ÜNİVERSİTESİ/TIP FAKÜLTESİ/TIP PR. (ÜCRETLİ)/</t>
  </si>
  <si>
    <t xml:space="preserve">FERHAN                                                                                              </t>
  </si>
  <si>
    <t xml:space="preserve">GÜLDÜN                                                                                              </t>
  </si>
  <si>
    <t>İZMİR ÜNİVERSİTESİ/TIP FAKÜLTESİ/TIP PR. (ÜCRETLİ)/</t>
  </si>
  <si>
    <t>DOKUZ EYLÜL ÜNİVERSİTESİ/TIP FAKÜLTESİ/TIP PR. (ÜCRETLİ)/</t>
  </si>
  <si>
    <t xml:space="preserve">ORHUN CELİL                                                                                         </t>
  </si>
  <si>
    <t xml:space="preserve">BALTA                                                                                               </t>
  </si>
  <si>
    <t>MEVLANA ÜNİVERSİTESİ/TIP FAKÜLTESİ/TIP PR. (ÜCRETLİ)/</t>
  </si>
  <si>
    <t>SELÇUK ÜNİVERSİTESİ/TIP FAKÜLTESİ/TIP PR. (ÜCRETLİ)/</t>
  </si>
  <si>
    <t xml:space="preserve">MERVE                                                                                               </t>
  </si>
  <si>
    <t xml:space="preserve">ÖZYER                                                                                               </t>
  </si>
  <si>
    <t xml:space="preserve">MERCAN AHSEN                                                                                        </t>
  </si>
  <si>
    <t xml:space="preserve">TÜMTAŞ                                                                                              </t>
  </si>
  <si>
    <t xml:space="preserve">ELİF                                                                                                </t>
  </si>
  <si>
    <t xml:space="preserve">YILMAZ                                                                                              </t>
  </si>
  <si>
    <t xml:space="preserve">GÜLİZAR                                                                                             </t>
  </si>
  <si>
    <t xml:space="preserve">TATAR                                                                                               </t>
  </si>
  <si>
    <t xml:space="preserve">BERKER                                                                                              </t>
  </si>
  <si>
    <t xml:space="preserve">KÜÇÜKTAŞ                                                                                            </t>
  </si>
  <si>
    <t>EGE ÜNİVERSİTESİ/TIP FAKÜLTESİ/TIP PR./</t>
  </si>
  <si>
    <r>
      <t xml:space="preserve">2018-2019 EĞİTİM ÖĞRETİM YILI GÜZ DÖNEMİNE AİT </t>
    </r>
    <r>
      <rPr>
        <b/>
        <sz val="11"/>
        <color rgb="FFFF0000"/>
        <rFont val="Calibri"/>
        <family val="2"/>
        <charset val="162"/>
        <scheme val="minor"/>
      </rPr>
      <t>OCAK</t>
    </r>
    <r>
      <rPr>
        <b/>
        <sz val="11"/>
        <color theme="1"/>
        <rFont val="Calibri"/>
        <family val="2"/>
        <charset val="162"/>
        <scheme val="minor"/>
      </rPr>
      <t xml:space="preserve"> AYI 5.TAKSİT TUTARININ </t>
    </r>
    <r>
      <rPr>
        <b/>
        <sz val="11"/>
        <color rgb="FFFF0000"/>
        <rFont val="Calibri"/>
        <family val="2"/>
        <charset val="162"/>
        <scheme val="minor"/>
      </rPr>
      <t>TÜRKİYE HALK BANKASI TR07 0001 2001 4630 0006 0002 56</t>
    </r>
    <r>
      <rPr>
        <b/>
        <sz val="11"/>
        <color theme="1"/>
        <rFont val="Calibri"/>
        <family val="2"/>
        <charset val="162"/>
        <scheme val="minor"/>
      </rPr>
      <t xml:space="preserve"> NUMARALI IBAN HESABINA AD-SOYAD, T.C. NUMARANIZ VE ÖĞRENCİ NUMARANIZLA BERABER </t>
    </r>
    <r>
      <rPr>
        <b/>
        <sz val="11"/>
        <color rgb="FFFF0000"/>
        <rFont val="Calibri"/>
        <family val="2"/>
        <charset val="162"/>
        <scheme val="minor"/>
      </rPr>
      <t>20.01.2019</t>
    </r>
    <r>
      <rPr>
        <b/>
        <sz val="11"/>
        <color theme="1"/>
        <rFont val="Calibri"/>
        <family val="2"/>
        <charset val="162"/>
        <scheme val="minor"/>
      </rPr>
      <t xml:space="preserve"> TARİHİNE KADAR YATIRMANIZ GEREKMEKTEDİR.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</si>
</sst>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7" formatCode="#,##0.00\ &quot;₺&quot;;\-#,##0.00\ &quot;₺&quot;"/>
    <numFmt numFmtId="164" formatCode="#,##0.00\ &quot;₺&quot;"/>
  </numFmts>
  <fonts count="10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5"/>
      <color theme="1"/>
      <name val="Calibri"/>
      <family val="2"/>
      <charset val="162"/>
      <scheme val="minor"/>
    </font>
    <font>
      <b/>
      <sz val="15"/>
      <color rgb="FFFF0000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b/>
      <sz val="10"/>
      <color rgb="FFFF0000"/>
      <name val="Calibri "/>
      <charset val="162"/>
    </font>
    <font>
      <b/>
      <sz val="10"/>
      <color rgb="FFFF0000"/>
      <name val="Calibri"/>
      <family val="2"/>
      <charset val="162"/>
      <scheme val="minor"/>
    </font>
    <font>
      <b/>
      <sz val="10"/>
      <name val="Calibri"/>
      <family val="2"/>
      <charset val="162"/>
      <scheme val="minor"/>
    </font>
    <font>
      <b/>
      <sz val="10"/>
      <color theme="1"/>
      <name val="Calibri"/>
      <family val="2"/>
      <charset val="162"/>
      <scheme val="minor"/>
    </font>
    <font>
      <b/>
      <sz val="11"/>
      <color rgb="FFFF0000"/>
      <name val="Calibri"/>
      <family val="2"/>
      <charset val="16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4" fillId="0" borderId="0" xfId="0" applyFont="1" applyFill="1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0" fontId="5" fillId="2" borderId="4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4" fillId="0" borderId="0" xfId="0" applyFont="1"/>
    <xf numFmtId="0" fontId="4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left" vertical="center" wrapText="1"/>
    </xf>
    <xf numFmtId="164" fontId="7" fillId="0" borderId="4" xfId="0" applyNumberFormat="1" applyFont="1" applyFill="1" applyBorder="1" applyAlignment="1">
      <alignment horizontal="center" vertical="center" wrapText="1"/>
    </xf>
    <xf numFmtId="7" fontId="8" fillId="0" borderId="4" xfId="0" applyNumberFormat="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left" vertical="center" wrapText="1"/>
    </xf>
    <xf numFmtId="164" fontId="8" fillId="3" borderId="4" xfId="0" applyNumberFormat="1" applyFont="1" applyFill="1" applyBorder="1" applyAlignment="1">
      <alignment horizontal="center" vertical="center" wrapText="1"/>
    </xf>
    <xf numFmtId="7" fontId="8" fillId="3" borderId="4" xfId="0" applyNumberFormat="1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vertical="center" wrapText="1"/>
    </xf>
    <xf numFmtId="164" fontId="8" fillId="3" borderId="4" xfId="0" applyNumberFormat="1" applyFont="1" applyFill="1" applyBorder="1" applyAlignment="1">
      <alignment horizontal="center" vertical="center"/>
    </xf>
    <xf numFmtId="164" fontId="7" fillId="3" borderId="4" xfId="0" applyNumberFormat="1" applyFont="1" applyFill="1" applyBorder="1" applyAlignment="1">
      <alignment horizontal="center" vertical="center" wrapText="1"/>
    </xf>
    <xf numFmtId="164" fontId="7" fillId="3" borderId="4" xfId="0" applyNumberFormat="1" applyFont="1" applyFill="1" applyBorder="1" applyAlignment="1">
      <alignment horizontal="center" vertical="center" wrapText="1" readingOrder="1"/>
    </xf>
    <xf numFmtId="7" fontId="8" fillId="3" borderId="4" xfId="0" applyNumberFormat="1" applyFont="1" applyFill="1" applyBorder="1" applyAlignment="1">
      <alignment horizontal="center" vertical="center" readingOrder="1"/>
    </xf>
    <xf numFmtId="0" fontId="8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top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"/>
  <sheetViews>
    <sheetView tabSelected="1" topLeftCell="A10" workbookViewId="0">
      <selection activeCell="E21" sqref="E21"/>
    </sheetView>
  </sheetViews>
  <sheetFormatPr defaultRowHeight="12.75"/>
  <cols>
    <col min="1" max="1" width="5.42578125" style="1" customWidth="1"/>
    <col min="2" max="2" width="10.42578125" style="1" customWidth="1"/>
    <col min="3" max="3" width="12.85546875" style="1" customWidth="1"/>
    <col min="4" max="4" width="14.5703125" style="1" customWidth="1"/>
    <col min="5" max="5" width="13.140625" style="1" customWidth="1"/>
    <col min="6" max="6" width="16.7109375" style="1" customWidth="1"/>
    <col min="7" max="7" width="22" style="1" customWidth="1"/>
    <col min="8" max="8" width="21.7109375" style="1" customWidth="1"/>
    <col min="9" max="9" width="17.5703125" style="23" customWidth="1"/>
    <col min="10" max="11" width="17" style="1" customWidth="1"/>
    <col min="12" max="12" width="12.85546875" style="1" customWidth="1"/>
    <col min="13" max="13" width="11.28515625" style="1" customWidth="1"/>
    <col min="14" max="16384" width="9.140625" style="1"/>
  </cols>
  <sheetData>
    <row r="1" spans="1:13" ht="24.75" customHeight="1">
      <c r="A1" s="25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7"/>
    </row>
    <row r="2" spans="1:13" s="7" customFormat="1" ht="25.5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4" t="s">
        <v>9</v>
      </c>
      <c r="J2" s="5" t="s">
        <v>10</v>
      </c>
      <c r="K2" s="5" t="s">
        <v>11</v>
      </c>
      <c r="L2" s="5" t="s">
        <v>12</v>
      </c>
      <c r="M2" s="6" t="s">
        <v>13</v>
      </c>
    </row>
    <row r="3" spans="1:13" ht="24.95" customHeight="1">
      <c r="A3" s="8">
        <v>1</v>
      </c>
      <c r="B3" s="9">
        <v>16341067</v>
      </c>
      <c r="C3" s="9">
        <v>27598104118</v>
      </c>
      <c r="D3" s="9" t="s">
        <v>14</v>
      </c>
      <c r="E3" s="9" t="s">
        <v>15</v>
      </c>
      <c r="F3" s="9" t="s">
        <v>16</v>
      </c>
      <c r="G3" s="9" t="s">
        <v>17</v>
      </c>
      <c r="H3" s="9" t="s">
        <v>18</v>
      </c>
      <c r="I3" s="10">
        <f>13874.9*0.75</f>
        <v>10406.174999999999</v>
      </c>
      <c r="J3" s="11">
        <f t="shared" ref="J3:J16" si="0">I3*9.79/100+I3</f>
        <v>11424.939532499999</v>
      </c>
      <c r="K3" s="11">
        <f>J3*12.15/100+J3</f>
        <v>12813.069685698749</v>
      </c>
      <c r="L3" s="11">
        <f>K3/9</f>
        <v>1423.6744095220831</v>
      </c>
      <c r="M3" s="12"/>
    </row>
    <row r="4" spans="1:13" s="18" customFormat="1" ht="24.95" customHeight="1">
      <c r="A4" s="13">
        <v>2</v>
      </c>
      <c r="B4" s="14">
        <v>16270236</v>
      </c>
      <c r="C4" s="14">
        <v>44956247720</v>
      </c>
      <c r="D4" s="14" t="s">
        <v>19</v>
      </c>
      <c r="E4" s="14" t="s">
        <v>20</v>
      </c>
      <c r="F4" s="14" t="s">
        <v>21</v>
      </c>
      <c r="G4" s="14" t="s">
        <v>22</v>
      </c>
      <c r="H4" s="14" t="s">
        <v>23</v>
      </c>
      <c r="I4" s="15">
        <v>46954.46</v>
      </c>
      <c r="J4" s="16">
        <f>I4*9.79/100+I4</f>
        <v>51551.301633999996</v>
      </c>
      <c r="K4" s="16">
        <f t="shared" ref="K4:K16" si="1">J4*12.15/100+J4</f>
        <v>57814.784782530995</v>
      </c>
      <c r="L4" s="16">
        <f t="shared" ref="L4:L16" si="2">K4/9</f>
        <v>6423.8649758367774</v>
      </c>
      <c r="M4" s="17"/>
    </row>
    <row r="5" spans="1:13" s="18" customFormat="1" ht="24.95" customHeight="1">
      <c r="A5" s="13">
        <v>3</v>
      </c>
      <c r="B5" s="14">
        <v>16201130</v>
      </c>
      <c r="C5" s="14">
        <v>66559309902</v>
      </c>
      <c r="D5" s="14" t="s">
        <v>24</v>
      </c>
      <c r="E5" s="14" t="s">
        <v>25</v>
      </c>
      <c r="F5" s="14" t="s">
        <v>26</v>
      </c>
      <c r="G5" s="14" t="s">
        <v>27</v>
      </c>
      <c r="H5" s="14" t="s">
        <v>28</v>
      </c>
      <c r="I5" s="19">
        <f>30293.2/2</f>
        <v>15146.6</v>
      </c>
      <c r="J5" s="16">
        <f t="shared" si="0"/>
        <v>16629.452140000001</v>
      </c>
      <c r="K5" s="16">
        <f t="shared" si="1"/>
        <v>18649.930575010003</v>
      </c>
      <c r="L5" s="16">
        <f t="shared" si="2"/>
        <v>2072.2145083344449</v>
      </c>
      <c r="M5" s="17"/>
    </row>
    <row r="6" spans="1:13" s="18" customFormat="1" ht="24.95" customHeight="1">
      <c r="A6" s="13">
        <v>4</v>
      </c>
      <c r="B6" s="14">
        <v>16165077</v>
      </c>
      <c r="C6" s="14">
        <v>24191149416</v>
      </c>
      <c r="D6" s="14" t="s">
        <v>29</v>
      </c>
      <c r="E6" s="14" t="s">
        <v>30</v>
      </c>
      <c r="F6" s="14" t="s">
        <v>31</v>
      </c>
      <c r="G6" s="14" t="s">
        <v>32</v>
      </c>
      <c r="H6" s="14" t="s">
        <v>33</v>
      </c>
      <c r="I6" s="20" t="s">
        <v>34</v>
      </c>
      <c r="J6" s="16">
        <v>11981.78</v>
      </c>
      <c r="K6" s="16">
        <f t="shared" si="1"/>
        <v>13437.566270000001</v>
      </c>
      <c r="L6" s="16">
        <f t="shared" si="2"/>
        <v>1493.062918888889</v>
      </c>
      <c r="M6" s="17"/>
    </row>
    <row r="7" spans="1:13" s="18" customFormat="1" ht="24.95" customHeight="1">
      <c r="A7" s="13">
        <v>5</v>
      </c>
      <c r="B7" s="14">
        <v>16203119</v>
      </c>
      <c r="C7" s="14">
        <v>99061475810</v>
      </c>
      <c r="D7" s="14" t="s">
        <v>35</v>
      </c>
      <c r="E7" s="14" t="s">
        <v>36</v>
      </c>
      <c r="F7" s="14" t="s">
        <v>26</v>
      </c>
      <c r="G7" s="14" t="s">
        <v>37</v>
      </c>
      <c r="H7" s="14" t="s">
        <v>38</v>
      </c>
      <c r="I7" s="20" t="s">
        <v>39</v>
      </c>
      <c r="J7" s="16">
        <f t="shared" si="0"/>
        <v>25263.601235999999</v>
      </c>
      <c r="K7" s="16">
        <f t="shared" si="1"/>
        <v>28333.128786173998</v>
      </c>
      <c r="L7" s="16">
        <f t="shared" si="2"/>
        <v>3148.1254206859999</v>
      </c>
      <c r="M7" s="17"/>
    </row>
    <row r="8" spans="1:13" s="18" customFormat="1" ht="24.95" customHeight="1">
      <c r="A8" s="13">
        <v>6</v>
      </c>
      <c r="B8" s="14">
        <v>16270219</v>
      </c>
      <c r="C8" s="14">
        <v>29803385862</v>
      </c>
      <c r="D8" s="14" t="s">
        <v>40</v>
      </c>
      <c r="E8" s="14" t="s">
        <v>41</v>
      </c>
      <c r="F8" s="14" t="s">
        <v>21</v>
      </c>
      <c r="G8" s="14" t="s">
        <v>42</v>
      </c>
      <c r="H8" s="14" t="s">
        <v>43</v>
      </c>
      <c r="I8" s="20">
        <f>35131.46*0.75</f>
        <v>26348.595000000001</v>
      </c>
      <c r="J8" s="16">
        <f t="shared" si="0"/>
        <v>28928.122450499999</v>
      </c>
      <c r="K8" s="16">
        <f t="shared" si="1"/>
        <v>32442.889328235749</v>
      </c>
      <c r="L8" s="16">
        <f t="shared" si="2"/>
        <v>3604.7654809150831</v>
      </c>
      <c r="M8" s="17"/>
    </row>
    <row r="9" spans="1:13" s="18" customFormat="1" ht="24.95" customHeight="1">
      <c r="A9" s="13">
        <v>7</v>
      </c>
      <c r="B9" s="14">
        <v>16270215</v>
      </c>
      <c r="C9" s="14">
        <v>27379517472</v>
      </c>
      <c r="D9" s="14" t="s">
        <v>44</v>
      </c>
      <c r="E9" s="14" t="s">
        <v>45</v>
      </c>
      <c r="F9" s="14" t="s">
        <v>21</v>
      </c>
      <c r="G9" s="14" t="s">
        <v>46</v>
      </c>
      <c r="H9" s="14" t="s">
        <v>47</v>
      </c>
      <c r="I9" s="20">
        <v>27216</v>
      </c>
      <c r="J9" s="16">
        <f t="shared" si="0"/>
        <v>29880.446400000001</v>
      </c>
      <c r="K9" s="16">
        <f t="shared" si="1"/>
        <v>33510.9206376</v>
      </c>
      <c r="L9" s="16">
        <f t="shared" si="2"/>
        <v>3723.4356263999998</v>
      </c>
      <c r="M9" s="17"/>
    </row>
    <row r="10" spans="1:13" s="18" customFormat="1" ht="24.95" customHeight="1">
      <c r="A10" s="13">
        <v>8</v>
      </c>
      <c r="B10" s="14">
        <v>16270207</v>
      </c>
      <c r="C10" s="14">
        <v>20176752022</v>
      </c>
      <c r="D10" s="14" t="s">
        <v>48</v>
      </c>
      <c r="E10" s="14" t="s">
        <v>49</v>
      </c>
      <c r="F10" s="14" t="s">
        <v>21</v>
      </c>
      <c r="G10" s="14" t="s">
        <v>50</v>
      </c>
      <c r="H10" s="14" t="s">
        <v>51</v>
      </c>
      <c r="I10" s="20">
        <f>38059.08*0.75</f>
        <v>28544.31</v>
      </c>
      <c r="J10" s="16">
        <f t="shared" si="0"/>
        <v>31338.797949</v>
      </c>
      <c r="K10" s="16">
        <f t="shared" si="1"/>
        <v>35146.4618998035</v>
      </c>
      <c r="L10" s="16">
        <f t="shared" si="2"/>
        <v>3905.1624333115001</v>
      </c>
      <c r="M10" s="17"/>
    </row>
    <row r="11" spans="1:13" s="18" customFormat="1" ht="24.95" customHeight="1">
      <c r="A11" s="13">
        <v>9</v>
      </c>
      <c r="B11" s="14">
        <v>16270202</v>
      </c>
      <c r="C11" s="14">
        <v>16687624088</v>
      </c>
      <c r="D11" s="14" t="s">
        <v>52</v>
      </c>
      <c r="E11" s="14" t="s">
        <v>53</v>
      </c>
      <c r="F11" s="14" t="s">
        <v>21</v>
      </c>
      <c r="G11" s="14" t="s">
        <v>54</v>
      </c>
      <c r="H11" s="14" t="s">
        <v>55</v>
      </c>
      <c r="I11" s="15">
        <v>30175.95</v>
      </c>
      <c r="J11" s="16">
        <v>31684.74</v>
      </c>
      <c r="K11" s="16">
        <f>J11*5/100+J11</f>
        <v>33268.976999999999</v>
      </c>
      <c r="L11" s="16">
        <f t="shared" si="2"/>
        <v>3696.5529999999999</v>
      </c>
      <c r="M11" s="17"/>
    </row>
    <row r="12" spans="1:13" s="18" customFormat="1" ht="24.95" customHeight="1">
      <c r="A12" s="13">
        <v>10</v>
      </c>
      <c r="B12" s="14">
        <v>16270244</v>
      </c>
      <c r="C12" s="14">
        <v>64390082282</v>
      </c>
      <c r="D12" s="14" t="s">
        <v>56</v>
      </c>
      <c r="E12" s="14" t="s">
        <v>57</v>
      </c>
      <c r="F12" s="14" t="s">
        <v>21</v>
      </c>
      <c r="G12" s="14" t="s">
        <v>46</v>
      </c>
      <c r="H12" s="14" t="s">
        <v>47</v>
      </c>
      <c r="I12" s="20">
        <v>30780</v>
      </c>
      <c r="J12" s="16">
        <f t="shared" si="0"/>
        <v>33793.362000000001</v>
      </c>
      <c r="K12" s="16">
        <f t="shared" si="1"/>
        <v>37899.255483000001</v>
      </c>
      <c r="L12" s="16">
        <f t="shared" si="2"/>
        <v>4211.0283870000003</v>
      </c>
      <c r="M12" s="17"/>
    </row>
    <row r="13" spans="1:13" s="18" customFormat="1" ht="24.95" customHeight="1">
      <c r="A13" s="13">
        <v>11</v>
      </c>
      <c r="B13" s="14">
        <v>16270204</v>
      </c>
      <c r="C13" s="14">
        <v>18670916378</v>
      </c>
      <c r="D13" s="14" t="s">
        <v>58</v>
      </c>
      <c r="E13" s="14" t="s">
        <v>59</v>
      </c>
      <c r="F13" s="14" t="s">
        <v>21</v>
      </c>
      <c r="G13" s="14" t="s">
        <v>54</v>
      </c>
      <c r="H13" s="14" t="s">
        <v>55</v>
      </c>
      <c r="I13" s="15">
        <v>31159.91</v>
      </c>
      <c r="J13" s="16">
        <v>32717.9</v>
      </c>
      <c r="K13" s="16">
        <f>J13*5/100+J13</f>
        <v>34353.794999999998</v>
      </c>
      <c r="L13" s="16">
        <f t="shared" si="2"/>
        <v>3817.0883333333331</v>
      </c>
      <c r="M13" s="17"/>
    </row>
    <row r="14" spans="1:13" s="18" customFormat="1" ht="24.95" customHeight="1">
      <c r="A14" s="13">
        <v>12</v>
      </c>
      <c r="B14" s="14">
        <v>16270214</v>
      </c>
      <c r="C14" s="14">
        <v>26284551328</v>
      </c>
      <c r="D14" s="14" t="s">
        <v>60</v>
      </c>
      <c r="E14" s="14" t="s">
        <v>61</v>
      </c>
      <c r="F14" s="14" t="s">
        <v>21</v>
      </c>
      <c r="G14" s="14" t="s">
        <v>46</v>
      </c>
      <c r="H14" s="14" t="s">
        <v>47</v>
      </c>
      <c r="I14" s="20">
        <f>39648.49*0.9</f>
        <v>35683.640999999996</v>
      </c>
      <c r="J14" s="16">
        <f t="shared" si="0"/>
        <v>39177.069453899996</v>
      </c>
      <c r="K14" s="16">
        <f t="shared" si="1"/>
        <v>43937.083392548848</v>
      </c>
      <c r="L14" s="16">
        <f t="shared" si="2"/>
        <v>4881.8981547276499</v>
      </c>
      <c r="M14" s="17"/>
    </row>
    <row r="15" spans="1:13" s="18" customFormat="1" ht="24.95" customHeight="1">
      <c r="A15" s="13">
        <v>13</v>
      </c>
      <c r="B15" s="14">
        <v>16270227</v>
      </c>
      <c r="C15" s="14">
        <v>38299162314</v>
      </c>
      <c r="D15" s="14" t="s">
        <v>62</v>
      </c>
      <c r="E15" s="14" t="s">
        <v>63</v>
      </c>
      <c r="F15" s="14" t="s">
        <v>21</v>
      </c>
      <c r="G15" s="14" t="s">
        <v>46</v>
      </c>
      <c r="H15" s="14" t="s">
        <v>47</v>
      </c>
      <c r="I15" s="20">
        <v>36936</v>
      </c>
      <c r="J15" s="16">
        <f t="shared" si="0"/>
        <v>40552.034399999997</v>
      </c>
      <c r="K15" s="16">
        <f t="shared" si="1"/>
        <v>45479.106579599997</v>
      </c>
      <c r="L15" s="16">
        <f t="shared" si="2"/>
        <v>5053.2340643999996</v>
      </c>
      <c r="M15" s="17"/>
    </row>
    <row r="16" spans="1:13" s="18" customFormat="1" ht="24.95" customHeight="1">
      <c r="A16" s="13">
        <v>14</v>
      </c>
      <c r="B16" s="14">
        <v>16270217</v>
      </c>
      <c r="C16" s="14">
        <v>28999806786</v>
      </c>
      <c r="D16" s="14" t="s">
        <v>64</v>
      </c>
      <c r="E16" s="14" t="s">
        <v>65</v>
      </c>
      <c r="F16" s="14" t="s">
        <v>21</v>
      </c>
      <c r="G16" s="14" t="s">
        <v>46</v>
      </c>
      <c r="H16" s="14" t="s">
        <v>66</v>
      </c>
      <c r="I16" s="21">
        <f t="shared" ref="I16" si="3">39648.49*0.9</f>
        <v>35683.640999999996</v>
      </c>
      <c r="J16" s="22">
        <f t="shared" si="0"/>
        <v>39177.069453899996</v>
      </c>
      <c r="K16" s="22">
        <f t="shared" si="1"/>
        <v>43937.083392548848</v>
      </c>
      <c r="L16" s="22">
        <f t="shared" si="2"/>
        <v>4881.8981547276499</v>
      </c>
      <c r="M16" s="17"/>
    </row>
    <row r="17" spans="1:13" ht="12.75" customHeight="1">
      <c r="A17" s="28" t="s">
        <v>67</v>
      </c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4"/>
    </row>
    <row r="18" spans="1:13" ht="23.25" customHeight="1">
      <c r="A18" s="28"/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4"/>
    </row>
    <row r="19" spans="1:13" ht="15">
      <c r="A19" s="24"/>
      <c r="B19" s="24"/>
      <c r="C19" s="24"/>
      <c r="D19" s="24"/>
      <c r="E19" s="24"/>
      <c r="F19" s="24"/>
      <c r="G19" s="24"/>
      <c r="H19" s="24"/>
      <c r="I19" s="24"/>
      <c r="J19" s="24"/>
      <c r="K19" s="24"/>
    </row>
  </sheetData>
  <mergeCells count="2">
    <mergeCell ref="A1:M1"/>
    <mergeCell ref="A17:L1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Sayfa2</vt:lpstr>
    </vt:vector>
  </TitlesOfParts>
  <Company>Pamukkale Üniversitesi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Kullanıcısı</dc:creator>
  <cp:lastModifiedBy>Windows Kullanıcısı</cp:lastModifiedBy>
  <dcterms:created xsi:type="dcterms:W3CDTF">2018-12-18T07:33:48Z</dcterms:created>
  <dcterms:modified xsi:type="dcterms:W3CDTF">2019-01-11T07:40:23Z</dcterms:modified>
</cp:coreProperties>
</file>