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667 SAYILI KHK\DUYURU 667\"/>
    </mc:Choice>
  </mc:AlternateContent>
  <bookViews>
    <workbookView xWindow="0" yWindow="0" windowWidth="20490" windowHeight="7665"/>
  </bookViews>
  <sheets>
    <sheet name="MAYIS" sheetId="2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2" l="1"/>
  <c r="K49" i="2" s="1"/>
  <c r="L49" i="2" s="1"/>
  <c r="M49" i="2" s="1"/>
  <c r="J48" i="2"/>
  <c r="K48" i="2" s="1"/>
  <c r="L48" i="2" s="1"/>
  <c r="M48" i="2" s="1"/>
  <c r="J47" i="2"/>
  <c r="K47" i="2" s="1"/>
  <c r="L47" i="2" s="1"/>
  <c r="M47" i="2" s="1"/>
  <c r="J46" i="2"/>
  <c r="K46" i="2" s="1"/>
  <c r="L46" i="2" s="1"/>
  <c r="M46" i="2" s="1"/>
  <c r="J45" i="2"/>
  <c r="K45" i="2" s="1"/>
  <c r="L45" i="2" s="1"/>
  <c r="M45" i="2" s="1"/>
  <c r="J44" i="2"/>
  <c r="K44" i="2" s="1"/>
  <c r="L44" i="2" s="1"/>
  <c r="M44" i="2" s="1"/>
  <c r="J43" i="2"/>
  <c r="K43" i="2" s="1"/>
  <c r="L43" i="2" s="1"/>
  <c r="M43" i="2" s="1"/>
  <c r="J42" i="2"/>
  <c r="K42" i="2" s="1"/>
  <c r="L42" i="2" s="1"/>
  <c r="M42" i="2" s="1"/>
  <c r="J41" i="2"/>
  <c r="K41" i="2" s="1"/>
  <c r="L41" i="2" s="1"/>
  <c r="M41" i="2" s="1"/>
  <c r="J40" i="2"/>
  <c r="K40" i="2" s="1"/>
  <c r="L40" i="2" s="1"/>
  <c r="M40" i="2" s="1"/>
  <c r="J39" i="2"/>
  <c r="K39" i="2" s="1"/>
  <c r="L39" i="2" s="1"/>
  <c r="M39" i="2" s="1"/>
  <c r="J38" i="2"/>
  <c r="K38" i="2" s="1"/>
  <c r="L38" i="2" s="1"/>
  <c r="M38" i="2" s="1"/>
  <c r="J37" i="2"/>
  <c r="K37" i="2" s="1"/>
  <c r="L37" i="2" s="1"/>
  <c r="M37" i="2" s="1"/>
  <c r="J36" i="2"/>
  <c r="K36" i="2" s="1"/>
  <c r="L36" i="2" s="1"/>
  <c r="M36" i="2" s="1"/>
  <c r="J35" i="2"/>
  <c r="K35" i="2" s="1"/>
  <c r="L35" i="2" s="1"/>
  <c r="M35" i="2" s="1"/>
  <c r="I35" i="2"/>
  <c r="I34" i="2"/>
  <c r="J34" i="2" s="1"/>
  <c r="K34" i="2" s="1"/>
  <c r="L34" i="2" s="1"/>
  <c r="M34" i="2" s="1"/>
  <c r="I33" i="2"/>
  <c r="J33" i="2" s="1"/>
  <c r="K33" i="2" s="1"/>
  <c r="L33" i="2" s="1"/>
  <c r="M33" i="2" s="1"/>
  <c r="I32" i="2"/>
  <c r="J32" i="2" s="1"/>
  <c r="K32" i="2" s="1"/>
  <c r="L32" i="2" s="1"/>
  <c r="M32" i="2" s="1"/>
  <c r="I31" i="2"/>
  <c r="J31" i="2" s="1"/>
  <c r="K31" i="2" s="1"/>
  <c r="L31" i="2" s="1"/>
  <c r="M31" i="2" s="1"/>
  <c r="I30" i="2"/>
  <c r="J30" i="2" s="1"/>
  <c r="K30" i="2" s="1"/>
  <c r="L30" i="2" s="1"/>
  <c r="M30" i="2" s="1"/>
  <c r="J29" i="2"/>
  <c r="K29" i="2" s="1"/>
  <c r="L29" i="2" s="1"/>
  <c r="M29" i="2" s="1"/>
  <c r="I29" i="2"/>
  <c r="J28" i="2"/>
  <c r="K28" i="2" s="1"/>
  <c r="L28" i="2" s="1"/>
  <c r="M28" i="2" s="1"/>
  <c r="J27" i="2"/>
  <c r="K27" i="2" s="1"/>
  <c r="L27" i="2" s="1"/>
  <c r="M27" i="2" s="1"/>
  <c r="K26" i="2"/>
  <c r="L26" i="2" s="1"/>
  <c r="M26" i="2" s="1"/>
  <c r="J26" i="2"/>
  <c r="K25" i="2"/>
  <c r="L25" i="2" s="1"/>
  <c r="M25" i="2" s="1"/>
  <c r="I25" i="2"/>
  <c r="J25" i="2" s="1"/>
  <c r="L24" i="2"/>
  <c r="M24" i="2" s="1"/>
  <c r="J24" i="2"/>
  <c r="K24" i="2" s="1"/>
  <c r="L23" i="2"/>
  <c r="M23" i="2" s="1"/>
  <c r="J23" i="2"/>
  <c r="K23" i="2" s="1"/>
  <c r="L22" i="2"/>
  <c r="M22" i="2" s="1"/>
  <c r="J22" i="2"/>
  <c r="K22" i="2" s="1"/>
  <c r="L21" i="2"/>
  <c r="M21" i="2" s="1"/>
  <c r="J21" i="2"/>
  <c r="K21" i="2" s="1"/>
  <c r="L20" i="2"/>
  <c r="M20" i="2" s="1"/>
  <c r="K20" i="2"/>
  <c r="J19" i="2"/>
  <c r="K19" i="2" s="1"/>
  <c r="L19" i="2" s="1"/>
  <c r="M19" i="2" s="1"/>
  <c r="J18" i="2"/>
  <c r="K18" i="2" s="1"/>
  <c r="L18" i="2" s="1"/>
  <c r="M18" i="2" s="1"/>
  <c r="K17" i="2"/>
  <c r="L17" i="2" s="1"/>
  <c r="M17" i="2" s="1"/>
  <c r="J17" i="2"/>
  <c r="K16" i="2"/>
  <c r="L16" i="2" s="1"/>
  <c r="M16" i="2" s="1"/>
  <c r="J16" i="2"/>
  <c r="M15" i="2"/>
  <c r="K15" i="2"/>
  <c r="L15" i="2" s="1"/>
  <c r="L14" i="2"/>
  <c r="M14" i="2" s="1"/>
  <c r="K14" i="2"/>
  <c r="M13" i="2"/>
  <c r="K13" i="2"/>
  <c r="L13" i="2" s="1"/>
  <c r="L12" i="2"/>
  <c r="M12" i="2" s="1"/>
  <c r="J12" i="2"/>
  <c r="K12" i="2" s="1"/>
  <c r="L11" i="2"/>
  <c r="M11" i="2" s="1"/>
  <c r="J11" i="2"/>
  <c r="K11" i="2" s="1"/>
  <c r="L10" i="2"/>
  <c r="M10" i="2" s="1"/>
  <c r="J10" i="2"/>
  <c r="K10" i="2" s="1"/>
  <c r="L9" i="2"/>
  <c r="M9" i="2" s="1"/>
  <c r="J9" i="2"/>
  <c r="K9" i="2" s="1"/>
  <c r="L8" i="2"/>
  <c r="M8" i="2" s="1"/>
  <c r="J8" i="2"/>
  <c r="K8" i="2" s="1"/>
  <c r="L7" i="2"/>
  <c r="M7" i="2" s="1"/>
  <c r="J7" i="2"/>
  <c r="K7" i="2" s="1"/>
  <c r="L6" i="2"/>
  <c r="M6" i="2" s="1"/>
  <c r="J6" i="2"/>
  <c r="K6" i="2" s="1"/>
  <c r="I5" i="2"/>
  <c r="J5" i="2" s="1"/>
  <c r="K5" i="2" s="1"/>
  <c r="L5" i="2" s="1"/>
  <c r="M5" i="2" s="1"/>
  <c r="J4" i="2"/>
  <c r="K4" i="2" s="1"/>
  <c r="L4" i="2" s="1"/>
  <c r="M4" i="2" s="1"/>
  <c r="I3" i="2"/>
  <c r="J3" i="2" s="1"/>
  <c r="K3" i="2" s="1"/>
  <c r="L3" i="2" s="1"/>
  <c r="M3" i="2" s="1"/>
</calcChain>
</file>

<file path=xl/sharedStrings.xml><?xml version="1.0" encoding="utf-8"?>
<sst xmlns="http://schemas.openxmlformats.org/spreadsheetml/2006/main" count="259" uniqueCount="152">
  <si>
    <t>SIRA 
NO</t>
  </si>
  <si>
    <t>ÖĞR. NO</t>
  </si>
  <si>
    <t>TC NO</t>
  </si>
  <si>
    <t>ADI</t>
  </si>
  <si>
    <t>SOYADI</t>
  </si>
  <si>
    <t>PAÜ BİRİM ADI</t>
  </si>
  <si>
    <t>KAPATILAN ÜNİVERSİTE</t>
  </si>
  <si>
    <t>2016-2017 ÖDENEN ÜCRET</t>
  </si>
  <si>
    <t>2017-2018 ÖDENEN ÜCRET</t>
  </si>
  <si>
    <t>TIP FAKÜLTESİ</t>
  </si>
  <si>
    <t>FATİH ÜNİVERSİTESİ/TIP FAKÜLTESİ/TIP PR. (ÜCRETLİ)/</t>
  </si>
  <si>
    <t>İKTİSADİ VE İDARİ BİLİMLER FAKÜLTESİ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</si>
  <si>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</si>
  <si>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</si>
  <si>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ŞİFA ÜNİVERSİTESİ/TIP FAKÜLTESİ/TIP PR. (ÜCRETLİ)/</t>
  </si>
  <si>
    <t>İZMİR ÜNİVERSİTESİ/TIP FAKÜLTESİ/TIP PR. (ÜCRETLİ)/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</si>
  <si>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</si>
  <si>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</si>
  <si>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</si>
  <si>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ELİF                                                                                                </t>
  </si>
  <si>
    <t>EGE ÜNİVERSİTESİ/TIP FAKÜLTESİ/TIP PR./</t>
  </si>
  <si>
    <t>ÖZEL ÖĞRENCİ OLARAK GİTTİĞİ ÜNİVERSİTE</t>
  </si>
  <si>
    <t>AYLIK ÖDEME TUTARI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</si>
  <si>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</si>
  <si>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</si>
  <si>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</si>
  <si>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</si>
  <si>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</si>
  <si>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</si>
  <si>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</si>
  <si>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</si>
  <si>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</si>
  <si>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ARİF                                                                                                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</si>
  <si>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</si>
  <si>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</si>
  <si>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TURGUT ÖZAL ÜNİVERSİTESİ/TIP FAKÜLTESİ/TIP PR. (ÜCRETLİ)/</t>
  </si>
  <si>
    <t>GAZİ ÜNİVERSİTESİ/TIP FAKÜLTESİ/TIP PR.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</si>
  <si>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</si>
  <si>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</si>
  <si>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</si>
  <si>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</si>
  <si>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</si>
  <si>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</si>
  <si>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</si>
  <si>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</si>
  <si>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</si>
  <si>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</si>
  <si>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ESKİŞEHİR OSMANGAZİ ÜNİVERSİTESİ/TIP FAKÜLTESİ/TIP PR./</t>
  </si>
  <si>
    <t xml:space="preserve">KURT                                                                                                </t>
  </si>
  <si>
    <t>ANKARA ÜNİVERSİTESİ/TIP FAKÜLTESİ/TIP PR./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</si>
  <si>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</si>
  <si>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</si>
  <si>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</si>
  <si>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</si>
  <si>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</si>
  <si>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</si>
  <si>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</si>
  <si>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MUSTAFA                                                                                             </t>
  </si>
  <si>
    <t xml:space="preserve">ÇELİK                                                                                               </t>
  </si>
  <si>
    <t xml:space="preserve">KADİRCAN                                                                                            </t>
  </si>
  <si>
    <t>ADNAN MENDERES ÜNİVERSİTESİ/TIP FAKÜLTESİ/TIP PR./</t>
  </si>
  <si>
    <t>35.131,46 ₺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</si>
  <si>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</si>
  <si>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</si>
  <si>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</si>
  <si>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YARAR                                                                                               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</si>
  <si>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</si>
  <si>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</si>
  <si>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</si>
  <si>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</si>
  <si>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BÜŞRA  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</si>
  <si>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</si>
  <si>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</si>
  <si>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</si>
  <si>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</si>
  <si>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</si>
  <si>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</si>
  <si>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</si>
  <si>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</si>
  <si>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</si>
  <si>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</si>
  <si>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ŞAVRAN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</si>
  <si>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</si>
  <si>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</si>
  <si>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</si>
  <si>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36.150,09 ₺</t>
  </si>
  <si>
    <t xml:space="preserve">İLKE                                                                                                </t>
  </si>
  <si>
    <t xml:space="preserve">ÖZTÜRK                                                                                              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</si>
  <si>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</si>
  <si>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</si>
  <si>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</si>
  <si>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BAYKAN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</si>
  <si>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</si>
  <si>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</si>
  <si>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</si>
  <si>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</si>
  <si>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</si>
  <si>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</si>
  <si>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</si>
  <si>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ŞAĞBAN                                                                                              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</si>
  <si>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</si>
  <si>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</si>
  <si>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</si>
  <si>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t>40.023,75 ₺</t>
  </si>
  <si>
    <t xml:space="preserve">TURGUT                                                                                              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</si>
  <si>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</si>
  <si>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</si>
  <si>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</si>
  <si>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t>2018-2019 ÖDENEN ÜCRET</t>
  </si>
  <si>
    <t>2019-2020 ÖDENECEK ÜCRET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</si>
  <si>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</si>
  <si>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</si>
  <si>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İZMİR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</si>
  <si>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</si>
  <si>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</si>
  <si>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</si>
  <si>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</si>
  <si>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</si>
  <si>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</si>
  <si>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</si>
  <si>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GÜNGÖR                                                                                              </t>
  </si>
  <si>
    <t>DENİZLİ SAĞLIK HİZMETLERİ MESLEK YÜKSEKOKULU</t>
  </si>
  <si>
    <t>İZMİR ÜNİVERSİTESİ/SAĞLIK HİZMETLERİ MESLEK YÜKSEKOKULU/TERAPİ VE REHABİLİTASYON BÖLÜMÜ/FİZYOTERAPİ PR. (ÜCRETLİ)/</t>
  </si>
  <si>
    <t>İZMİR KATİP ÇELEBİ ÜNİVERSİTESİ/SAĞLIK HİZMETLERİ MESLEK YÜKSEKOKULU/TIBBİ HİZMETLER VE TEKNİKLER BÖLÜMÜ/FİZYOTERAPİ PR./</t>
  </si>
  <si>
    <t xml:space="preserve">SELAHATTİN                                                                                          </t>
  </si>
  <si>
    <t>EĞİTİM FAKÜLTESİ</t>
  </si>
  <si>
    <t>İZMİR ÜNİVERSİTESİ/FEN-EDEBİYAT FAKÜLTESİ/İNGİLİZCE EĞİTİMİ BÖLÜMÜ/İNGİLİZCE ÖĞRETMENLİĞİ PR. (ÜCRETLİ)/</t>
  </si>
  <si>
    <t>DOKUZ EYLÜL ÜNİVERSİTESİ/BUCA EĞİTİM FAKÜLTESİ/YABANCI DİLLER EĞİTİMİ BÖLÜMÜ/İNGİLİZCE ÖĞRETMENLİĞİ PR. (İNGİLİZCE)/</t>
  </si>
  <si>
    <t>18.736,78 ₺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</si>
  <si>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</si>
  <si>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</si>
  <si>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DOKUZ EYLÜL ÜNİVERSİTESİ/TIP FAKÜLTESİ/TIP PR./</t>
  </si>
  <si>
    <t xml:space="preserve">MEHMET                                                                                              </t>
  </si>
  <si>
    <t xml:space="preserve">EROL                                                                                                </t>
  </si>
  <si>
    <t xml:space="preserve">AYŞE ZÜLAL                                                                                          </t>
  </si>
  <si>
    <t xml:space="preserve">GÜLTEKİN                                                                                            </t>
  </si>
  <si>
    <t xml:space="preserve">MELTEM                                                                                              </t>
  </si>
  <si>
    <t xml:space="preserve">ÇOBAN                                                                                               </t>
  </si>
  <si>
    <t>FATİH ÜNİVERSİTESİ/TIP FAKÜLTESİ/TIP PR. (%25 BURSLU)/</t>
  </si>
  <si>
    <t>MUĞLA SITKI KOÇMAN ÜNİVERSİTESİ/TIP FAKÜLTESİ/TIP PR./</t>
  </si>
  <si>
    <t xml:space="preserve">HAVVA BÜŞRA                                                                                         </t>
  </si>
  <si>
    <t xml:space="preserve">ŞEHİTOĞLU                                                                                           </t>
  </si>
  <si>
    <t xml:space="preserve">CEYDA                                                                                               </t>
  </si>
  <si>
    <t xml:space="preserve">MENAN*                                                                                              </t>
  </si>
  <si>
    <t xml:space="preserve">YAKUP*                                                                                          </t>
  </si>
  <si>
    <t xml:space="preserve">OĞAN                                                                                                </t>
  </si>
  <si>
    <t>NOT: (*) Bu öğrencilerin 2018-2019 eğitim öğretim yılı ödemeleri eksik olduğu için ders kayıt hakkı verilmemiştir.</t>
  </si>
  <si>
    <r>
      <t xml:space="preserve">667 SAYILI KHK KAPSAMINDA ÜNİVERSİTEMİZE YERLEŞİP DİĞER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</si>
  <si>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 xml:space="preserve">OĞUZHAN                                                                                          </t>
  </si>
  <si>
    <t xml:space="preserve">AHMET                                                                                            </t>
  </si>
  <si>
    <t xml:space="preserve">IRAZ İREM                                                                                    </t>
  </si>
  <si>
    <r>
      <t xml:space="preserve">2019-2020 EĞİTİM ÖĞRETİM YILI GÜZ DÖNEMİNE AİT EKİM AYI 2.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20.10.2019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</si>
</sst>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3" xfId="0" applyFont="1" applyFill="1" applyBorder="1" applyAlignment="1">
      <alignment horizontal="left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7" fontId="5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 wrapText="1" readingOrder="1"/>
    </xf>
    <xf numFmtId="7" fontId="5" fillId="2" borderId="3" xfId="0" applyNumberFormat="1" applyFont="1" applyFill="1" applyBorder="1" applyAlignment="1">
      <alignment horizontal="center" vertical="center" readingOrder="1"/>
    </xf>
    <xf numFmtId="0" fontId="0" fillId="2" borderId="0" xfId="0" applyFill="1"/>
    <xf numFmtId="0" fontId="0" fillId="0" borderId="0" xfId="0" applyFill="1"/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 readingOrder="1"/>
    </xf>
    <xf numFmtId="0" fontId="2" fillId="2" borderId="3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 readingOrder="1"/>
    </xf>
    <xf numFmtId="7" fontId="5" fillId="3" borderId="3" xfId="0" applyNumberFormat="1" applyFont="1" applyFill="1" applyBorder="1" applyAlignment="1">
      <alignment horizontal="center" vertical="center" readingOrder="1"/>
    </xf>
    <xf numFmtId="14" fontId="9" fillId="2" borderId="0" xfId="0" applyNumberFormat="1" applyFont="1" applyFill="1"/>
    <xf numFmtId="164" fontId="5" fillId="2" borderId="3" xfId="0" applyNumberFormat="1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selection activeCell="G46" sqref="G46"/>
    </sheetView>
  </sheetViews>
  <sheetFormatPr defaultRowHeight="15" x14ac:dyDescent="0.25"/>
  <cols>
    <col min="1" max="1" width="6" style="8" customWidth="1"/>
    <col min="2" max="2" width="11.5703125" style="8" customWidth="1"/>
    <col min="3" max="3" width="13.28515625" style="8" customWidth="1"/>
    <col min="4" max="4" width="14.7109375" style="8" customWidth="1"/>
    <col min="5" max="5" width="10.7109375" style="8" customWidth="1"/>
    <col min="6" max="6" width="13.42578125" style="8" customWidth="1"/>
    <col min="7" max="7" width="21.42578125" style="8" customWidth="1"/>
    <col min="8" max="8" width="19.140625" style="8" customWidth="1"/>
    <col min="9" max="9" width="12.85546875" style="14" customWidth="1"/>
    <col min="10" max="11" width="13.42578125" style="8" customWidth="1"/>
    <col min="12" max="12" width="14.28515625" style="8" customWidth="1"/>
    <col min="13" max="13" width="12.140625" style="8" customWidth="1"/>
    <col min="14" max="16384" width="9.140625" style="8"/>
  </cols>
  <sheetData>
    <row r="1" spans="1:14" ht="24" customHeight="1" x14ac:dyDescent="0.25">
      <c r="A1" s="18" t="s">
        <v>147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ht="47.25" customHeight="1" x14ac:dyDescent="0.25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21</v>
      </c>
      <c r="I2" s="10" t="s">
        <v>7</v>
      </c>
      <c r="J2" s="10" t="s">
        <v>8</v>
      </c>
      <c r="K2" s="10" t="s">
        <v>108</v>
      </c>
      <c r="L2" s="10" t="s">
        <v>109</v>
      </c>
      <c r="M2" s="10" t="s">
        <v>22</v>
      </c>
    </row>
    <row r="3" spans="1:14" s="7" customFormat="1" ht="24.95" customHeight="1" x14ac:dyDescent="0.25">
      <c r="A3" s="11">
        <v>1</v>
      </c>
      <c r="B3" s="1">
        <v>16213065</v>
      </c>
      <c r="C3" s="1">
        <v>56965025626</v>
      </c>
      <c r="D3" s="1" t="s">
        <v>110</v>
      </c>
      <c r="E3" s="1" t="s">
        <v>111</v>
      </c>
      <c r="F3" s="1" t="s">
        <v>11</v>
      </c>
      <c r="G3" s="1" t="s">
        <v>112</v>
      </c>
      <c r="H3" s="1" t="s">
        <v>113</v>
      </c>
      <c r="I3" s="5">
        <f>18736.78/2</f>
        <v>9368.39</v>
      </c>
      <c r="J3" s="6">
        <f t="shared" ref="J3:J49" si="0">I3*9.79/100+I3</f>
        <v>10285.555381</v>
      </c>
      <c r="K3" s="6">
        <f t="shared" ref="K3:K49" si="1">J3*12.15/100+J3</f>
        <v>11535.2503597915</v>
      </c>
      <c r="L3" s="15">
        <f>K3*15.01/100+K3</f>
        <v>13266.691438796204</v>
      </c>
      <c r="M3" s="6">
        <f>L3/9</f>
        <v>1474.0768265329116</v>
      </c>
    </row>
    <row r="4" spans="1:14" s="7" customFormat="1" ht="24.95" customHeight="1" x14ac:dyDescent="0.25">
      <c r="A4" s="11">
        <v>2</v>
      </c>
      <c r="B4" s="1">
        <v>16213063</v>
      </c>
      <c r="C4" s="1">
        <v>16540408312</v>
      </c>
      <c r="D4" s="1" t="s">
        <v>114</v>
      </c>
      <c r="E4" s="1" t="s">
        <v>115</v>
      </c>
      <c r="F4" s="1" t="s">
        <v>11</v>
      </c>
      <c r="G4" s="1" t="s">
        <v>112</v>
      </c>
      <c r="H4" s="1" t="s">
        <v>113</v>
      </c>
      <c r="I4" s="12">
        <v>9466.625</v>
      </c>
      <c r="J4" s="6">
        <f t="shared" si="0"/>
        <v>10393.4075875</v>
      </c>
      <c r="K4" s="6">
        <f t="shared" si="1"/>
        <v>11656.20660938125</v>
      </c>
      <c r="L4" s="15">
        <f t="shared" ref="L4:L49" si="2">K4*15.01/100+K4</f>
        <v>13405.803221449376</v>
      </c>
      <c r="M4" s="6">
        <f t="shared" ref="M4:M49" si="3">L4/9</f>
        <v>1489.533691272153</v>
      </c>
    </row>
    <row r="5" spans="1:14" s="7" customFormat="1" ht="24.95" customHeight="1" x14ac:dyDescent="0.25">
      <c r="A5" s="11">
        <v>3</v>
      </c>
      <c r="B5" s="1">
        <v>16185051</v>
      </c>
      <c r="C5" s="1">
        <v>31603875610</v>
      </c>
      <c r="D5" s="1" t="s">
        <v>23</v>
      </c>
      <c r="E5" s="1" t="s">
        <v>24</v>
      </c>
      <c r="F5" s="1" t="s">
        <v>25</v>
      </c>
      <c r="G5" s="1" t="s">
        <v>26</v>
      </c>
      <c r="H5" s="1" t="s">
        <v>27</v>
      </c>
      <c r="I5" s="5">
        <f>21957.16/2</f>
        <v>10978.58</v>
      </c>
      <c r="J5" s="6">
        <f t="shared" si="0"/>
        <v>12053.382981999999</v>
      </c>
      <c r="K5" s="6">
        <f t="shared" si="1"/>
        <v>13517.869014312999</v>
      </c>
      <c r="L5" s="15">
        <f t="shared" si="2"/>
        <v>15546.901153361379</v>
      </c>
      <c r="M5" s="6">
        <f t="shared" si="3"/>
        <v>1727.4334614845977</v>
      </c>
    </row>
    <row r="6" spans="1:14" s="7" customFormat="1" ht="24.95" customHeight="1" x14ac:dyDescent="0.25">
      <c r="A6" s="11">
        <v>4</v>
      </c>
      <c r="B6" s="1">
        <v>16203117</v>
      </c>
      <c r="C6" s="1">
        <v>54778455500</v>
      </c>
      <c r="D6" s="1" t="s">
        <v>116</v>
      </c>
      <c r="E6" s="1" t="s">
        <v>117</v>
      </c>
      <c r="F6" s="1" t="s">
        <v>11</v>
      </c>
      <c r="G6" s="1" t="s">
        <v>118</v>
      </c>
      <c r="H6" s="1" t="s">
        <v>119</v>
      </c>
      <c r="I6" s="5">
        <v>22322.080000000002</v>
      </c>
      <c r="J6" s="6">
        <f t="shared" si="0"/>
        <v>24507.411632000003</v>
      </c>
      <c r="K6" s="6">
        <f t="shared" si="1"/>
        <v>27485.062145288004</v>
      </c>
      <c r="L6" s="15">
        <f t="shared" si="2"/>
        <v>31610.569973295733</v>
      </c>
      <c r="M6" s="6">
        <f t="shared" si="3"/>
        <v>3512.2855525884147</v>
      </c>
    </row>
    <row r="7" spans="1:14" s="7" customFormat="1" ht="24.95" customHeight="1" x14ac:dyDescent="0.25">
      <c r="A7" s="11">
        <v>5</v>
      </c>
      <c r="B7" s="1">
        <v>16201129</v>
      </c>
      <c r="C7" s="1">
        <v>57352017538</v>
      </c>
      <c r="D7" s="1" t="s">
        <v>28</v>
      </c>
      <c r="E7" s="1" t="s">
        <v>29</v>
      </c>
      <c r="F7" s="1" t="s">
        <v>11</v>
      </c>
      <c r="G7" s="1" t="s">
        <v>30</v>
      </c>
      <c r="H7" s="1" t="s">
        <v>31</v>
      </c>
      <c r="I7" s="12">
        <v>11900.9</v>
      </c>
      <c r="J7" s="6">
        <f t="shared" si="0"/>
        <v>13065.99811</v>
      </c>
      <c r="K7" s="6">
        <f t="shared" si="1"/>
        <v>14653.516880365001</v>
      </c>
      <c r="L7" s="15">
        <f t="shared" si="2"/>
        <v>16853.009764107788</v>
      </c>
      <c r="M7" s="6">
        <f t="shared" si="3"/>
        <v>1872.5566404564208</v>
      </c>
      <c r="N7" s="16"/>
    </row>
    <row r="8" spans="1:14" s="7" customFormat="1" ht="24.95" customHeight="1" x14ac:dyDescent="0.25">
      <c r="A8" s="11">
        <v>6</v>
      </c>
      <c r="B8" s="1">
        <v>16369073</v>
      </c>
      <c r="C8" s="1">
        <v>16105559732</v>
      </c>
      <c r="D8" s="1" t="s">
        <v>32</v>
      </c>
      <c r="E8" s="1" t="s">
        <v>120</v>
      </c>
      <c r="F8" s="1" t="s">
        <v>121</v>
      </c>
      <c r="G8" s="1" t="s">
        <v>122</v>
      </c>
      <c r="H8" s="1" t="s">
        <v>123</v>
      </c>
      <c r="I8" s="12">
        <v>11900.9</v>
      </c>
      <c r="J8" s="6">
        <f t="shared" si="0"/>
        <v>13065.99811</v>
      </c>
      <c r="K8" s="6">
        <f t="shared" si="1"/>
        <v>14653.516880365001</v>
      </c>
      <c r="L8" s="15">
        <f t="shared" si="2"/>
        <v>16853.009764107788</v>
      </c>
      <c r="M8" s="6">
        <f t="shared" si="3"/>
        <v>1872.5566404564208</v>
      </c>
    </row>
    <row r="9" spans="1:14" s="7" customFormat="1" ht="24.95" customHeight="1" x14ac:dyDescent="0.25">
      <c r="A9" s="11">
        <v>7</v>
      </c>
      <c r="B9" s="1">
        <v>16131110</v>
      </c>
      <c r="C9" s="1">
        <v>51082255604</v>
      </c>
      <c r="D9" s="1" t="s">
        <v>124</v>
      </c>
      <c r="E9" s="1" t="s">
        <v>87</v>
      </c>
      <c r="F9" s="1" t="s">
        <v>125</v>
      </c>
      <c r="G9" s="1" t="s">
        <v>126</v>
      </c>
      <c r="H9" s="1" t="s">
        <v>127</v>
      </c>
      <c r="I9" s="5" t="s">
        <v>128</v>
      </c>
      <c r="J9" s="6">
        <f t="shared" si="0"/>
        <v>20571.110762</v>
      </c>
      <c r="K9" s="6">
        <f t="shared" si="1"/>
        <v>23070.500719583</v>
      </c>
      <c r="L9" s="15">
        <f t="shared" si="2"/>
        <v>26533.382877592408</v>
      </c>
      <c r="M9" s="6">
        <f t="shared" si="3"/>
        <v>2948.1536530658232</v>
      </c>
    </row>
    <row r="10" spans="1:14" s="7" customFormat="1" ht="24.95" customHeight="1" x14ac:dyDescent="0.25">
      <c r="A10" s="11">
        <v>8</v>
      </c>
      <c r="B10" s="1">
        <v>16270220</v>
      </c>
      <c r="C10" s="1">
        <v>30011033674</v>
      </c>
      <c r="D10" s="1" t="s">
        <v>33</v>
      </c>
      <c r="E10" s="1" t="s">
        <v>34</v>
      </c>
      <c r="F10" s="1" t="s">
        <v>9</v>
      </c>
      <c r="G10" s="1" t="s">
        <v>35</v>
      </c>
      <c r="H10" s="1" t="s">
        <v>36</v>
      </c>
      <c r="I10" s="5">
        <v>21640</v>
      </c>
      <c r="J10" s="6">
        <f t="shared" si="0"/>
        <v>23758.556</v>
      </c>
      <c r="K10" s="6">
        <f t="shared" si="1"/>
        <v>26645.220554</v>
      </c>
      <c r="L10" s="15">
        <f t="shared" si="2"/>
        <v>30644.668159155401</v>
      </c>
      <c r="M10" s="6">
        <f t="shared" si="3"/>
        <v>3404.9631287950447</v>
      </c>
    </row>
    <row r="11" spans="1:14" s="7" customFormat="1" ht="24.95" customHeight="1" x14ac:dyDescent="0.25">
      <c r="A11" s="11">
        <v>9</v>
      </c>
      <c r="B11" s="1">
        <v>16270211</v>
      </c>
      <c r="C11" s="1">
        <v>25262316782</v>
      </c>
      <c r="D11" s="1" t="s">
        <v>129</v>
      </c>
      <c r="E11" s="1" t="s">
        <v>130</v>
      </c>
      <c r="F11" s="1" t="s">
        <v>9</v>
      </c>
      <c r="G11" s="1" t="s">
        <v>15</v>
      </c>
      <c r="H11" s="1" t="s">
        <v>131</v>
      </c>
      <c r="I11" s="12">
        <v>27329.9</v>
      </c>
      <c r="J11" s="6">
        <f t="shared" si="0"/>
        <v>30005.497210000001</v>
      </c>
      <c r="K11" s="6">
        <f t="shared" si="1"/>
        <v>33651.165121015001</v>
      </c>
      <c r="L11" s="15">
        <f t="shared" si="2"/>
        <v>38702.205005679352</v>
      </c>
      <c r="M11" s="6">
        <f t="shared" si="3"/>
        <v>4300.2450006310391</v>
      </c>
    </row>
    <row r="12" spans="1:14" s="7" customFormat="1" ht="24.95" customHeight="1" x14ac:dyDescent="0.25">
      <c r="A12" s="11">
        <v>10</v>
      </c>
      <c r="B12" s="1">
        <v>16270221</v>
      </c>
      <c r="C12" s="1">
        <v>30341420502</v>
      </c>
      <c r="D12" s="1" t="s">
        <v>132</v>
      </c>
      <c r="E12" s="1" t="s">
        <v>133</v>
      </c>
      <c r="F12" s="1" t="s">
        <v>9</v>
      </c>
      <c r="G12" s="1" t="s">
        <v>14</v>
      </c>
      <c r="H12" s="1" t="s">
        <v>20</v>
      </c>
      <c r="I12" s="6">
        <v>34214.400000000001</v>
      </c>
      <c r="J12" s="6">
        <f t="shared" si="0"/>
        <v>37563.989760000004</v>
      </c>
      <c r="K12" s="6">
        <f t="shared" si="1"/>
        <v>42128.014515840005</v>
      </c>
      <c r="L12" s="15">
        <f t="shared" si="2"/>
        <v>48451.429494667587</v>
      </c>
      <c r="M12" s="6">
        <f t="shared" si="3"/>
        <v>5383.4921660741766</v>
      </c>
    </row>
    <row r="13" spans="1:14" s="7" customFormat="1" ht="24.95" customHeight="1" x14ac:dyDescent="0.25">
      <c r="A13" s="11">
        <v>11</v>
      </c>
      <c r="B13" s="1">
        <v>16270187</v>
      </c>
      <c r="C13" s="1">
        <v>10454723714</v>
      </c>
      <c r="D13" s="1" t="s">
        <v>37</v>
      </c>
      <c r="E13" s="1" t="s">
        <v>38</v>
      </c>
      <c r="F13" s="1" t="s">
        <v>9</v>
      </c>
      <c r="G13" s="1" t="s">
        <v>16</v>
      </c>
      <c r="H13" s="1" t="s">
        <v>17</v>
      </c>
      <c r="I13" s="3">
        <v>30175.91</v>
      </c>
      <c r="J13" s="6">
        <v>31684.7</v>
      </c>
      <c r="K13" s="6">
        <f t="shared" ref="K13:L15" si="4">J13*5/100+J13</f>
        <v>33268.934999999998</v>
      </c>
      <c r="L13" s="15">
        <f t="shared" si="4"/>
        <v>34932.38175</v>
      </c>
      <c r="M13" s="6">
        <f t="shared" si="3"/>
        <v>3881.3757500000002</v>
      </c>
    </row>
    <row r="14" spans="1:14" s="7" customFormat="1" ht="24.95" customHeight="1" x14ac:dyDescent="0.25">
      <c r="A14" s="11">
        <v>12</v>
      </c>
      <c r="B14" s="1">
        <v>16270197</v>
      </c>
      <c r="C14" s="1">
        <v>13996406480</v>
      </c>
      <c r="D14" s="1" t="s">
        <v>39</v>
      </c>
      <c r="E14" s="1" t="s">
        <v>40</v>
      </c>
      <c r="F14" s="1" t="s">
        <v>9</v>
      </c>
      <c r="G14" s="1" t="s">
        <v>16</v>
      </c>
      <c r="H14" s="1" t="s">
        <v>41</v>
      </c>
      <c r="I14" s="12">
        <v>31159.91</v>
      </c>
      <c r="J14" s="6">
        <v>32717.91</v>
      </c>
      <c r="K14" s="6">
        <f t="shared" si="4"/>
        <v>34353.805500000002</v>
      </c>
      <c r="L14" s="15">
        <f t="shared" si="4"/>
        <v>36071.495775000003</v>
      </c>
      <c r="M14" s="6">
        <f t="shared" si="3"/>
        <v>4007.9439750000001</v>
      </c>
    </row>
    <row r="15" spans="1:14" s="7" customFormat="1" ht="24.95" customHeight="1" x14ac:dyDescent="0.25">
      <c r="A15" s="11">
        <v>13</v>
      </c>
      <c r="B15" s="1">
        <v>16270198</v>
      </c>
      <c r="C15" s="1">
        <v>14807570956</v>
      </c>
      <c r="D15" s="1" t="s">
        <v>42</v>
      </c>
      <c r="E15" s="1" t="s">
        <v>43</v>
      </c>
      <c r="F15" s="1" t="s">
        <v>9</v>
      </c>
      <c r="G15" s="1" t="s">
        <v>16</v>
      </c>
      <c r="H15" s="1" t="s">
        <v>44</v>
      </c>
      <c r="I15" s="12">
        <v>31159.91</v>
      </c>
      <c r="J15" s="6">
        <v>32717.91</v>
      </c>
      <c r="K15" s="6">
        <f t="shared" si="4"/>
        <v>34353.805500000002</v>
      </c>
      <c r="L15" s="15">
        <f t="shared" si="4"/>
        <v>36071.495775000003</v>
      </c>
      <c r="M15" s="6">
        <f t="shared" si="3"/>
        <v>4007.9439750000001</v>
      </c>
    </row>
    <row r="16" spans="1:14" s="7" customFormat="1" ht="24.95" customHeight="1" x14ac:dyDescent="0.25">
      <c r="A16" s="11">
        <v>14</v>
      </c>
      <c r="B16" s="1">
        <v>16270216</v>
      </c>
      <c r="C16" s="1">
        <v>28708773316</v>
      </c>
      <c r="D16" s="1" t="s">
        <v>45</v>
      </c>
      <c r="E16" s="1" t="s">
        <v>46</v>
      </c>
      <c r="F16" s="1" t="s">
        <v>9</v>
      </c>
      <c r="G16" s="1" t="s">
        <v>13</v>
      </c>
      <c r="H16" s="1" t="s">
        <v>47</v>
      </c>
      <c r="I16" s="6">
        <v>31500</v>
      </c>
      <c r="J16" s="6">
        <f t="shared" si="0"/>
        <v>34583.85</v>
      </c>
      <c r="K16" s="6">
        <f t="shared" si="1"/>
        <v>38785.787774999997</v>
      </c>
      <c r="L16" s="15">
        <f t="shared" si="2"/>
        <v>44607.534520027497</v>
      </c>
      <c r="M16" s="6">
        <f t="shared" si="3"/>
        <v>4956.3927244474999</v>
      </c>
    </row>
    <row r="17" spans="1:13" s="7" customFormat="1" ht="24.95" customHeight="1" x14ac:dyDescent="0.25">
      <c r="A17" s="11">
        <v>15</v>
      </c>
      <c r="B17" s="1">
        <v>16270241</v>
      </c>
      <c r="C17" s="1">
        <v>51979376894</v>
      </c>
      <c r="D17" s="1" t="s">
        <v>134</v>
      </c>
      <c r="E17" s="1" t="s">
        <v>135</v>
      </c>
      <c r="F17" s="1" t="s">
        <v>9</v>
      </c>
      <c r="G17" s="1" t="s">
        <v>13</v>
      </c>
      <c r="H17" s="1" t="s">
        <v>47</v>
      </c>
      <c r="I17" s="6">
        <v>31500</v>
      </c>
      <c r="J17" s="6">
        <f t="shared" si="0"/>
        <v>34583.85</v>
      </c>
      <c r="K17" s="6">
        <f t="shared" si="1"/>
        <v>38785.787774999997</v>
      </c>
      <c r="L17" s="15">
        <f t="shared" si="2"/>
        <v>44607.534520027497</v>
      </c>
      <c r="M17" s="6">
        <f t="shared" si="3"/>
        <v>4956.3927244474999</v>
      </c>
    </row>
    <row r="18" spans="1:13" s="7" customFormat="1" ht="24.95" customHeight="1" x14ac:dyDescent="0.25">
      <c r="A18" s="11">
        <v>16</v>
      </c>
      <c r="B18" s="1">
        <v>16270245</v>
      </c>
      <c r="C18" s="1">
        <v>66631184892</v>
      </c>
      <c r="D18" s="1" t="s">
        <v>148</v>
      </c>
      <c r="E18" s="1" t="s">
        <v>48</v>
      </c>
      <c r="F18" s="1" t="s">
        <v>9</v>
      </c>
      <c r="G18" s="1" t="s">
        <v>35</v>
      </c>
      <c r="H18" s="1" t="s">
        <v>49</v>
      </c>
      <c r="I18" s="17">
        <v>33116.14</v>
      </c>
      <c r="J18" s="6">
        <f t="shared" si="0"/>
        <v>36358.210105999999</v>
      </c>
      <c r="K18" s="6">
        <f t="shared" si="1"/>
        <v>40775.732633879001</v>
      </c>
      <c r="L18" s="15">
        <f t="shared" si="2"/>
        <v>46896.170102224234</v>
      </c>
      <c r="M18" s="6">
        <f t="shared" si="3"/>
        <v>5210.685566913804</v>
      </c>
    </row>
    <row r="19" spans="1:13" s="7" customFormat="1" ht="24.95" customHeight="1" x14ac:dyDescent="0.25">
      <c r="A19" s="11">
        <v>17</v>
      </c>
      <c r="B19" s="1">
        <v>16270230</v>
      </c>
      <c r="C19" s="1">
        <v>39496940712</v>
      </c>
      <c r="D19" s="1" t="s">
        <v>50</v>
      </c>
      <c r="E19" s="1" t="s">
        <v>51</v>
      </c>
      <c r="F19" s="1" t="s">
        <v>9</v>
      </c>
      <c r="G19" s="1" t="s">
        <v>14</v>
      </c>
      <c r="H19" s="1" t="s">
        <v>20</v>
      </c>
      <c r="I19" s="6">
        <v>33134.400000000001</v>
      </c>
      <c r="J19" s="6">
        <f t="shared" si="0"/>
        <v>36378.25776</v>
      </c>
      <c r="K19" s="6">
        <f t="shared" si="1"/>
        <v>40798.216077839999</v>
      </c>
      <c r="L19" s="15">
        <f t="shared" si="2"/>
        <v>46922.02831112378</v>
      </c>
      <c r="M19" s="6">
        <f t="shared" si="3"/>
        <v>5213.5587012359756</v>
      </c>
    </row>
    <row r="20" spans="1:13" s="7" customFormat="1" ht="24.95" customHeight="1" x14ac:dyDescent="0.25">
      <c r="A20" s="11">
        <v>18</v>
      </c>
      <c r="B20" s="1">
        <v>16270243</v>
      </c>
      <c r="C20" s="1">
        <v>55705225708</v>
      </c>
      <c r="D20" s="1" t="s">
        <v>52</v>
      </c>
      <c r="E20" s="1" t="s">
        <v>53</v>
      </c>
      <c r="F20" s="1" t="s">
        <v>9</v>
      </c>
      <c r="G20" s="1" t="s">
        <v>16</v>
      </c>
      <c r="H20" s="1" t="s">
        <v>17</v>
      </c>
      <c r="I20" s="2">
        <v>34079.85</v>
      </c>
      <c r="J20" s="6">
        <v>35783.839999999997</v>
      </c>
      <c r="K20" s="6">
        <f>J20*5/100+J20</f>
        <v>37573.031999999999</v>
      </c>
      <c r="L20" s="15">
        <f>K20*5/100+K20</f>
        <v>39451.683599999997</v>
      </c>
      <c r="M20" s="6">
        <f t="shared" si="3"/>
        <v>4383.5203999999994</v>
      </c>
    </row>
    <row r="21" spans="1:13" s="7" customFormat="1" ht="24.95" customHeight="1" x14ac:dyDescent="0.25">
      <c r="A21" s="11">
        <v>19</v>
      </c>
      <c r="B21" s="1">
        <v>16270209</v>
      </c>
      <c r="C21" s="1">
        <v>23260097504</v>
      </c>
      <c r="D21" s="1" t="s">
        <v>18</v>
      </c>
      <c r="E21" s="1" t="s">
        <v>54</v>
      </c>
      <c r="F21" s="1" t="s">
        <v>9</v>
      </c>
      <c r="G21" s="1" t="s">
        <v>14</v>
      </c>
      <c r="H21" s="1" t="s">
        <v>20</v>
      </c>
      <c r="I21" s="6">
        <v>34214.400000000001</v>
      </c>
      <c r="J21" s="6">
        <f t="shared" si="0"/>
        <v>37563.989760000004</v>
      </c>
      <c r="K21" s="6">
        <f t="shared" si="1"/>
        <v>42128.014515840005</v>
      </c>
      <c r="L21" s="15">
        <f t="shared" si="2"/>
        <v>48451.429494667587</v>
      </c>
      <c r="M21" s="6">
        <f t="shared" si="3"/>
        <v>5383.4921660741766</v>
      </c>
    </row>
    <row r="22" spans="1:13" s="4" customFormat="1" ht="24.95" customHeight="1" x14ac:dyDescent="0.25">
      <c r="A22" s="11">
        <v>20</v>
      </c>
      <c r="B22" s="1">
        <v>16270208</v>
      </c>
      <c r="C22" s="1">
        <v>21050312868</v>
      </c>
      <c r="D22" s="1" t="s">
        <v>55</v>
      </c>
      <c r="E22" s="1" t="s">
        <v>56</v>
      </c>
      <c r="F22" s="1" t="s">
        <v>9</v>
      </c>
      <c r="G22" s="1" t="s">
        <v>14</v>
      </c>
      <c r="H22" s="1" t="s">
        <v>20</v>
      </c>
      <c r="I22" s="6">
        <v>34992</v>
      </c>
      <c r="J22" s="6">
        <f t="shared" si="0"/>
        <v>38417.716800000002</v>
      </c>
      <c r="K22" s="6">
        <f t="shared" si="1"/>
        <v>43085.4693912</v>
      </c>
      <c r="L22" s="15">
        <f t="shared" si="2"/>
        <v>49552.598346819119</v>
      </c>
      <c r="M22" s="6">
        <f t="shared" si="3"/>
        <v>5505.8442607576799</v>
      </c>
    </row>
    <row r="23" spans="1:13" s="7" customFormat="1" ht="24.95" customHeight="1" x14ac:dyDescent="0.25">
      <c r="A23" s="11">
        <v>21</v>
      </c>
      <c r="B23" s="1">
        <v>16270225</v>
      </c>
      <c r="C23" s="1">
        <v>34627906018</v>
      </c>
      <c r="D23" s="1" t="s">
        <v>57</v>
      </c>
      <c r="E23" s="1" t="s">
        <v>58</v>
      </c>
      <c r="F23" s="1" t="s">
        <v>9</v>
      </c>
      <c r="G23" s="1" t="s">
        <v>14</v>
      </c>
      <c r="H23" s="1" t="s">
        <v>20</v>
      </c>
      <c r="I23" s="6">
        <v>34992</v>
      </c>
      <c r="J23" s="6">
        <f t="shared" si="0"/>
        <v>38417.716800000002</v>
      </c>
      <c r="K23" s="6">
        <f t="shared" si="1"/>
        <v>43085.4693912</v>
      </c>
      <c r="L23" s="15">
        <f t="shared" si="2"/>
        <v>49552.598346819119</v>
      </c>
      <c r="M23" s="6">
        <f t="shared" si="3"/>
        <v>5505.8442607576799</v>
      </c>
    </row>
    <row r="24" spans="1:13" s="7" customFormat="1" ht="24.95" customHeight="1" x14ac:dyDescent="0.25">
      <c r="A24" s="11">
        <v>22</v>
      </c>
      <c r="B24" s="1">
        <v>16270201</v>
      </c>
      <c r="C24" s="1">
        <v>16112700974</v>
      </c>
      <c r="D24" s="1" t="s">
        <v>59</v>
      </c>
      <c r="E24" s="1" t="s">
        <v>12</v>
      </c>
      <c r="F24" s="1" t="s">
        <v>9</v>
      </c>
      <c r="G24" s="1" t="s">
        <v>13</v>
      </c>
      <c r="H24" s="1" t="s">
        <v>60</v>
      </c>
      <c r="I24" s="17" t="s">
        <v>61</v>
      </c>
      <c r="J24" s="6">
        <f t="shared" si="0"/>
        <v>38570.829934000001</v>
      </c>
      <c r="K24" s="6">
        <f t="shared" si="1"/>
        <v>43257.185770980999</v>
      </c>
      <c r="L24" s="15">
        <f t="shared" si="2"/>
        <v>49750.089355205244</v>
      </c>
      <c r="M24" s="6">
        <f t="shared" si="3"/>
        <v>5527.7877061339159</v>
      </c>
    </row>
    <row r="25" spans="1:13" s="7" customFormat="1" ht="24.95" customHeight="1" x14ac:dyDescent="0.25">
      <c r="A25" s="11">
        <v>23</v>
      </c>
      <c r="B25" s="1">
        <v>16270222</v>
      </c>
      <c r="C25" s="1">
        <v>31154199654</v>
      </c>
      <c r="D25" s="1" t="s">
        <v>136</v>
      </c>
      <c r="E25" s="1" t="s">
        <v>137</v>
      </c>
      <c r="F25" s="1" t="s">
        <v>9</v>
      </c>
      <c r="G25" s="1" t="s">
        <v>138</v>
      </c>
      <c r="H25" s="1" t="s">
        <v>139</v>
      </c>
      <c r="I25" s="12">
        <f>46954.46*0.75</f>
        <v>35215.845000000001</v>
      </c>
      <c r="J25" s="6">
        <f t="shared" si="0"/>
        <v>38663.476225500002</v>
      </c>
      <c r="K25" s="6">
        <f t="shared" si="1"/>
        <v>43361.088586898251</v>
      </c>
      <c r="L25" s="15">
        <f t="shared" si="2"/>
        <v>49869.58798379168</v>
      </c>
      <c r="M25" s="6">
        <f t="shared" si="3"/>
        <v>5541.0653315324089</v>
      </c>
    </row>
    <row r="26" spans="1:13" s="7" customFormat="1" ht="24.95" customHeight="1" x14ac:dyDescent="0.25">
      <c r="A26" s="11">
        <v>24</v>
      </c>
      <c r="B26" s="1">
        <v>16270223</v>
      </c>
      <c r="C26" s="1">
        <v>33103322502</v>
      </c>
      <c r="D26" s="1" t="s">
        <v>140</v>
      </c>
      <c r="E26" s="1" t="s">
        <v>141</v>
      </c>
      <c r="F26" s="1" t="s">
        <v>9</v>
      </c>
      <c r="G26" s="1" t="s">
        <v>14</v>
      </c>
      <c r="H26" s="1" t="s">
        <v>20</v>
      </c>
      <c r="I26" s="17">
        <v>35215.85</v>
      </c>
      <c r="J26" s="6">
        <f t="shared" si="0"/>
        <v>38663.481715000002</v>
      </c>
      <c r="K26" s="6">
        <f t="shared" si="1"/>
        <v>43361.094743372501</v>
      </c>
      <c r="L26" s="15">
        <f t="shared" si="2"/>
        <v>49869.595064352718</v>
      </c>
      <c r="M26" s="6">
        <f t="shared" si="3"/>
        <v>5541.0661182614131</v>
      </c>
    </row>
    <row r="27" spans="1:13" s="7" customFormat="1" ht="24.95" customHeight="1" x14ac:dyDescent="0.25">
      <c r="A27" s="11">
        <v>25</v>
      </c>
      <c r="B27" s="1">
        <v>16270231</v>
      </c>
      <c r="C27" s="1">
        <v>39583203058</v>
      </c>
      <c r="D27" s="1" t="s">
        <v>62</v>
      </c>
      <c r="E27" s="1" t="s">
        <v>63</v>
      </c>
      <c r="F27" s="1" t="s">
        <v>9</v>
      </c>
      <c r="G27" s="1" t="s">
        <v>35</v>
      </c>
      <c r="H27" s="13" t="s">
        <v>64</v>
      </c>
      <c r="I27" s="6">
        <v>35308</v>
      </c>
      <c r="J27" s="6">
        <f t="shared" si="0"/>
        <v>38764.653200000001</v>
      </c>
      <c r="K27" s="6">
        <f t="shared" si="1"/>
        <v>43474.558563800005</v>
      </c>
      <c r="L27" s="15">
        <f t="shared" si="2"/>
        <v>50000.089804226387</v>
      </c>
      <c r="M27" s="6">
        <f t="shared" si="3"/>
        <v>5555.5655338029319</v>
      </c>
    </row>
    <row r="28" spans="1:13" s="7" customFormat="1" ht="24.95" customHeight="1" x14ac:dyDescent="0.25">
      <c r="A28" s="11">
        <v>26</v>
      </c>
      <c r="B28" s="1">
        <v>16270200</v>
      </c>
      <c r="C28" s="1">
        <v>15595597286</v>
      </c>
      <c r="D28" s="1" t="s">
        <v>149</v>
      </c>
      <c r="E28" s="1" t="s">
        <v>65</v>
      </c>
      <c r="F28" s="1" t="s">
        <v>9</v>
      </c>
      <c r="G28" s="1" t="s">
        <v>14</v>
      </c>
      <c r="H28" s="1" t="s">
        <v>20</v>
      </c>
      <c r="I28" s="17">
        <v>35683.64</v>
      </c>
      <c r="J28" s="6">
        <f t="shared" si="0"/>
        <v>39177.068355999996</v>
      </c>
      <c r="K28" s="6">
        <f t="shared" si="1"/>
        <v>43937.082161253995</v>
      </c>
      <c r="L28" s="15">
        <f t="shared" si="2"/>
        <v>50532.03819365822</v>
      </c>
      <c r="M28" s="6">
        <f t="shared" si="3"/>
        <v>5614.6709104064685</v>
      </c>
    </row>
    <row r="29" spans="1:13" s="7" customFormat="1" ht="24.95" customHeight="1" x14ac:dyDescent="0.25">
      <c r="A29" s="11">
        <v>27</v>
      </c>
      <c r="B29" s="1">
        <v>16270192</v>
      </c>
      <c r="C29" s="1">
        <v>12146746360</v>
      </c>
      <c r="D29" s="1" t="s">
        <v>66</v>
      </c>
      <c r="E29" s="1" t="s">
        <v>67</v>
      </c>
      <c r="F29" s="1" t="s">
        <v>9</v>
      </c>
      <c r="G29" s="1" t="s">
        <v>14</v>
      </c>
      <c r="H29" s="1" t="s">
        <v>20</v>
      </c>
      <c r="I29" s="17">
        <f t="shared" ref="I29:I35" si="5">39648.49*0.9</f>
        <v>35683.640999999996</v>
      </c>
      <c r="J29" s="6">
        <f t="shared" si="0"/>
        <v>39177.069453899996</v>
      </c>
      <c r="K29" s="6">
        <f t="shared" si="1"/>
        <v>43937.083392548848</v>
      </c>
      <c r="L29" s="15">
        <f t="shared" si="2"/>
        <v>50532.039609770429</v>
      </c>
      <c r="M29" s="6">
        <f t="shared" si="3"/>
        <v>5614.6710677522697</v>
      </c>
    </row>
    <row r="30" spans="1:13" s="7" customFormat="1" ht="24.95" customHeight="1" x14ac:dyDescent="0.25">
      <c r="A30" s="11">
        <v>28</v>
      </c>
      <c r="B30" s="1">
        <v>16270193</v>
      </c>
      <c r="C30" s="1">
        <v>12406493942</v>
      </c>
      <c r="D30" s="1" t="s">
        <v>68</v>
      </c>
      <c r="E30" s="1" t="s">
        <v>69</v>
      </c>
      <c r="F30" s="1" t="s">
        <v>9</v>
      </c>
      <c r="G30" s="1" t="s">
        <v>14</v>
      </c>
      <c r="H30" s="1" t="s">
        <v>20</v>
      </c>
      <c r="I30" s="5">
        <f t="shared" si="5"/>
        <v>35683.640999999996</v>
      </c>
      <c r="J30" s="6">
        <f t="shared" si="0"/>
        <v>39177.069453899996</v>
      </c>
      <c r="K30" s="6">
        <f t="shared" si="1"/>
        <v>43937.083392548848</v>
      </c>
      <c r="L30" s="15">
        <f t="shared" si="2"/>
        <v>50532.039609770429</v>
      </c>
      <c r="M30" s="6">
        <f t="shared" si="3"/>
        <v>5614.6710677522697</v>
      </c>
    </row>
    <row r="31" spans="1:13" s="7" customFormat="1" ht="24.95" customHeight="1" x14ac:dyDescent="0.25">
      <c r="A31" s="11">
        <v>29</v>
      </c>
      <c r="B31" s="1">
        <v>16270195</v>
      </c>
      <c r="C31" s="1">
        <v>13319673452</v>
      </c>
      <c r="D31" s="1" t="s">
        <v>70</v>
      </c>
      <c r="E31" s="1" t="s">
        <v>71</v>
      </c>
      <c r="F31" s="1" t="s">
        <v>9</v>
      </c>
      <c r="G31" s="1" t="s">
        <v>14</v>
      </c>
      <c r="H31" s="1" t="s">
        <v>72</v>
      </c>
      <c r="I31" s="5">
        <f t="shared" si="5"/>
        <v>35683.640999999996</v>
      </c>
      <c r="J31" s="6">
        <f t="shared" si="0"/>
        <v>39177.069453899996</v>
      </c>
      <c r="K31" s="6">
        <f t="shared" si="1"/>
        <v>43937.083392548848</v>
      </c>
      <c r="L31" s="15">
        <f t="shared" si="2"/>
        <v>50532.039609770429</v>
      </c>
      <c r="M31" s="6">
        <f t="shared" si="3"/>
        <v>5614.6710677522697</v>
      </c>
    </row>
    <row r="32" spans="1:13" s="7" customFormat="1" ht="24.95" customHeight="1" x14ac:dyDescent="0.25">
      <c r="A32" s="11">
        <v>30</v>
      </c>
      <c r="B32" s="1">
        <v>16270226</v>
      </c>
      <c r="C32" s="1">
        <v>35047791444</v>
      </c>
      <c r="D32" s="1" t="s">
        <v>73</v>
      </c>
      <c r="E32" s="1" t="s">
        <v>74</v>
      </c>
      <c r="F32" s="1" t="s">
        <v>9</v>
      </c>
      <c r="G32" s="1" t="s">
        <v>14</v>
      </c>
      <c r="H32" s="1" t="s">
        <v>20</v>
      </c>
      <c r="I32" s="5">
        <f t="shared" si="5"/>
        <v>35683.640999999996</v>
      </c>
      <c r="J32" s="6">
        <f t="shared" si="0"/>
        <v>39177.069453899996</v>
      </c>
      <c r="K32" s="6">
        <f t="shared" si="1"/>
        <v>43937.083392548848</v>
      </c>
      <c r="L32" s="15">
        <f t="shared" si="2"/>
        <v>50532.039609770429</v>
      </c>
      <c r="M32" s="6">
        <f t="shared" si="3"/>
        <v>5614.6710677522697</v>
      </c>
    </row>
    <row r="33" spans="1:13" s="7" customFormat="1" ht="24.95" customHeight="1" x14ac:dyDescent="0.25">
      <c r="A33" s="11">
        <v>31</v>
      </c>
      <c r="B33" s="1">
        <v>16270238</v>
      </c>
      <c r="C33" s="1">
        <v>48250024094</v>
      </c>
      <c r="D33" s="1" t="s">
        <v>75</v>
      </c>
      <c r="E33" s="1" t="s">
        <v>76</v>
      </c>
      <c r="F33" s="1" t="s">
        <v>9</v>
      </c>
      <c r="G33" s="1" t="s">
        <v>14</v>
      </c>
      <c r="H33" s="1" t="s">
        <v>20</v>
      </c>
      <c r="I33" s="5">
        <f t="shared" si="5"/>
        <v>35683.640999999996</v>
      </c>
      <c r="J33" s="6">
        <f t="shared" si="0"/>
        <v>39177.069453899996</v>
      </c>
      <c r="K33" s="6">
        <f t="shared" si="1"/>
        <v>43937.083392548848</v>
      </c>
      <c r="L33" s="15">
        <f t="shared" si="2"/>
        <v>50532.039609770429</v>
      </c>
      <c r="M33" s="6">
        <f t="shared" si="3"/>
        <v>5614.6710677522697</v>
      </c>
    </row>
    <row r="34" spans="1:13" s="7" customFormat="1" ht="24.95" customHeight="1" x14ac:dyDescent="0.25">
      <c r="A34" s="11">
        <v>32</v>
      </c>
      <c r="B34" s="1">
        <v>16270242</v>
      </c>
      <c r="C34" s="1">
        <v>53458310368</v>
      </c>
      <c r="D34" s="1" t="s">
        <v>77</v>
      </c>
      <c r="E34" s="1" t="s">
        <v>78</v>
      </c>
      <c r="F34" s="1" t="s">
        <v>9</v>
      </c>
      <c r="G34" s="1" t="s">
        <v>14</v>
      </c>
      <c r="H34" s="1" t="s">
        <v>20</v>
      </c>
      <c r="I34" s="5">
        <f t="shared" si="5"/>
        <v>35683.640999999996</v>
      </c>
      <c r="J34" s="6">
        <f t="shared" si="0"/>
        <v>39177.069453899996</v>
      </c>
      <c r="K34" s="6">
        <f t="shared" si="1"/>
        <v>43937.083392548848</v>
      </c>
      <c r="L34" s="15">
        <f t="shared" si="2"/>
        <v>50532.039609770429</v>
      </c>
      <c r="M34" s="6">
        <f t="shared" si="3"/>
        <v>5614.6710677522697</v>
      </c>
    </row>
    <row r="35" spans="1:13" s="7" customFormat="1" ht="24.95" customHeight="1" x14ac:dyDescent="0.25">
      <c r="A35" s="11">
        <v>33</v>
      </c>
      <c r="B35" s="1">
        <v>16270188</v>
      </c>
      <c r="C35" s="1">
        <v>10507819258</v>
      </c>
      <c r="D35" s="1" t="s">
        <v>79</v>
      </c>
      <c r="E35" s="1" t="s">
        <v>80</v>
      </c>
      <c r="F35" s="1" t="s">
        <v>9</v>
      </c>
      <c r="G35" s="1" t="s">
        <v>14</v>
      </c>
      <c r="H35" s="1" t="s">
        <v>20</v>
      </c>
      <c r="I35" s="5">
        <f t="shared" si="5"/>
        <v>35683.640999999996</v>
      </c>
      <c r="J35" s="6">
        <f t="shared" si="0"/>
        <v>39177.069453899996</v>
      </c>
      <c r="K35" s="6">
        <f t="shared" si="1"/>
        <v>43937.083392548848</v>
      </c>
      <c r="L35" s="15">
        <f t="shared" si="2"/>
        <v>50532.039609770429</v>
      </c>
      <c r="M35" s="6">
        <f t="shared" si="3"/>
        <v>5614.6710677522697</v>
      </c>
    </row>
    <row r="36" spans="1:13" s="7" customFormat="1" ht="24.95" customHeight="1" x14ac:dyDescent="0.25">
      <c r="A36" s="11">
        <v>34</v>
      </c>
      <c r="B36" s="1">
        <v>16270196</v>
      </c>
      <c r="C36" s="1">
        <v>13514484808</v>
      </c>
      <c r="D36" s="1" t="s">
        <v>142</v>
      </c>
      <c r="E36" s="1" t="s">
        <v>48</v>
      </c>
      <c r="F36" s="1" t="s">
        <v>9</v>
      </c>
      <c r="G36" s="1" t="s">
        <v>15</v>
      </c>
      <c r="H36" s="1" t="s">
        <v>60</v>
      </c>
      <c r="I36" s="12">
        <v>35880</v>
      </c>
      <c r="J36" s="6">
        <f t="shared" si="0"/>
        <v>39392.652000000002</v>
      </c>
      <c r="K36" s="6">
        <f t="shared" si="1"/>
        <v>44178.859218000005</v>
      </c>
      <c r="L36" s="15">
        <f t="shared" si="2"/>
        <v>50810.105986621806</v>
      </c>
      <c r="M36" s="6">
        <f t="shared" si="3"/>
        <v>5645.5673318468671</v>
      </c>
    </row>
    <row r="37" spans="1:13" s="7" customFormat="1" ht="24.95" customHeight="1" x14ac:dyDescent="0.25">
      <c r="A37" s="11">
        <v>35</v>
      </c>
      <c r="B37" s="1">
        <v>16270190</v>
      </c>
      <c r="C37" s="1">
        <v>11268050508</v>
      </c>
      <c r="D37" s="1" t="s">
        <v>143</v>
      </c>
      <c r="E37" s="1" t="s">
        <v>81</v>
      </c>
      <c r="F37" s="1" t="s">
        <v>9</v>
      </c>
      <c r="G37" s="1" t="s">
        <v>35</v>
      </c>
      <c r="H37" s="1" t="s">
        <v>82</v>
      </c>
      <c r="I37" s="17">
        <v>36150.089999999997</v>
      </c>
      <c r="J37" s="6">
        <f t="shared" si="0"/>
        <v>39689.183810999995</v>
      </c>
      <c r="K37" s="6">
        <f t="shared" si="1"/>
        <v>44511.419644036498</v>
      </c>
      <c r="L37" s="15">
        <f t="shared" si="2"/>
        <v>51192.583732606377</v>
      </c>
      <c r="M37" s="6">
        <f t="shared" si="3"/>
        <v>5688.0648591784866</v>
      </c>
    </row>
    <row r="38" spans="1:13" s="7" customFormat="1" ht="24.95" customHeight="1" x14ac:dyDescent="0.25">
      <c r="A38" s="11">
        <v>36</v>
      </c>
      <c r="B38" s="1">
        <v>16270234</v>
      </c>
      <c r="C38" s="1">
        <v>42082362546</v>
      </c>
      <c r="D38" s="1" t="s">
        <v>83</v>
      </c>
      <c r="E38" s="1" t="s">
        <v>84</v>
      </c>
      <c r="F38" s="1" t="s">
        <v>9</v>
      </c>
      <c r="G38" s="1" t="s">
        <v>35</v>
      </c>
      <c r="H38" s="1" t="s">
        <v>36</v>
      </c>
      <c r="I38" s="17" t="s">
        <v>85</v>
      </c>
      <c r="J38" s="6">
        <f t="shared" si="0"/>
        <v>39689.183810999995</v>
      </c>
      <c r="K38" s="6">
        <f t="shared" si="1"/>
        <v>44511.419644036498</v>
      </c>
      <c r="L38" s="15">
        <f t="shared" si="2"/>
        <v>51192.583732606377</v>
      </c>
      <c r="M38" s="6">
        <f t="shared" si="3"/>
        <v>5688.0648591784866</v>
      </c>
    </row>
    <row r="39" spans="1:13" s="7" customFormat="1" ht="24.95" customHeight="1" x14ac:dyDescent="0.25">
      <c r="A39" s="11">
        <v>37</v>
      </c>
      <c r="B39" s="1">
        <v>16270213</v>
      </c>
      <c r="C39" s="1">
        <v>26098241170</v>
      </c>
      <c r="D39" s="1" t="s">
        <v>86</v>
      </c>
      <c r="E39" s="1" t="s">
        <v>87</v>
      </c>
      <c r="F39" s="1" t="s">
        <v>9</v>
      </c>
      <c r="G39" s="1" t="s">
        <v>15</v>
      </c>
      <c r="H39" s="1" t="s">
        <v>20</v>
      </c>
      <c r="I39" s="17">
        <v>36439.86</v>
      </c>
      <c r="J39" s="6">
        <f t="shared" si="0"/>
        <v>40007.322293999998</v>
      </c>
      <c r="K39" s="6">
        <f t="shared" si="1"/>
        <v>44868.211952721002</v>
      </c>
      <c r="L39" s="15">
        <f t="shared" si="2"/>
        <v>51602.930566824427</v>
      </c>
      <c r="M39" s="6">
        <f t="shared" si="3"/>
        <v>5733.6589518693809</v>
      </c>
    </row>
    <row r="40" spans="1:13" s="7" customFormat="1" ht="24.95" customHeight="1" x14ac:dyDescent="0.25">
      <c r="A40" s="11">
        <v>38</v>
      </c>
      <c r="B40" s="1">
        <v>16270229</v>
      </c>
      <c r="C40" s="1">
        <v>39292857870</v>
      </c>
      <c r="D40" s="1" t="s">
        <v>88</v>
      </c>
      <c r="E40" s="1" t="s">
        <v>89</v>
      </c>
      <c r="F40" s="1" t="s">
        <v>9</v>
      </c>
      <c r="G40" s="1" t="s">
        <v>15</v>
      </c>
      <c r="H40" s="1" t="s">
        <v>20</v>
      </c>
      <c r="I40" s="17" t="s">
        <v>90</v>
      </c>
      <c r="J40" s="6">
        <f t="shared" si="0"/>
        <v>41785.063932000005</v>
      </c>
      <c r="K40" s="6">
        <f t="shared" si="1"/>
        <v>46861.949199738003</v>
      </c>
      <c r="L40" s="15">
        <f t="shared" si="2"/>
        <v>53895.927774618678</v>
      </c>
      <c r="M40" s="6">
        <f t="shared" si="3"/>
        <v>5988.4364194020754</v>
      </c>
    </row>
    <row r="41" spans="1:13" s="7" customFormat="1" ht="24.95" customHeight="1" x14ac:dyDescent="0.25">
      <c r="A41" s="11">
        <v>39</v>
      </c>
      <c r="B41" s="1">
        <v>16270228</v>
      </c>
      <c r="C41" s="1">
        <v>39034697696</v>
      </c>
      <c r="D41" s="1" t="s">
        <v>150</v>
      </c>
      <c r="E41" s="1" t="s">
        <v>91</v>
      </c>
      <c r="F41" s="1" t="s">
        <v>9</v>
      </c>
      <c r="G41" s="1" t="s">
        <v>15</v>
      </c>
      <c r="H41" s="1" t="s">
        <v>20</v>
      </c>
      <c r="I41" s="17" t="s">
        <v>90</v>
      </c>
      <c r="J41" s="6">
        <f t="shared" si="0"/>
        <v>41785.063932000005</v>
      </c>
      <c r="K41" s="6">
        <f t="shared" si="1"/>
        <v>46861.949199738003</v>
      </c>
      <c r="L41" s="15">
        <f t="shared" si="2"/>
        <v>53895.927774618678</v>
      </c>
      <c r="M41" s="6">
        <f t="shared" si="3"/>
        <v>5988.4364194020754</v>
      </c>
    </row>
    <row r="42" spans="1:13" s="4" customFormat="1" ht="24.95" customHeight="1" x14ac:dyDescent="0.25">
      <c r="A42" s="11">
        <v>40</v>
      </c>
      <c r="B42" s="1">
        <v>16270235</v>
      </c>
      <c r="C42" s="1">
        <v>43655054158</v>
      </c>
      <c r="D42" s="1" t="s">
        <v>92</v>
      </c>
      <c r="E42" s="1" t="s">
        <v>93</v>
      </c>
      <c r="F42" s="1" t="s">
        <v>9</v>
      </c>
      <c r="G42" s="1" t="s">
        <v>14</v>
      </c>
      <c r="H42" s="1" t="s">
        <v>20</v>
      </c>
      <c r="I42" s="6">
        <v>38380</v>
      </c>
      <c r="J42" s="6">
        <f t="shared" si="0"/>
        <v>42137.402000000002</v>
      </c>
      <c r="K42" s="6">
        <f t="shared" si="1"/>
        <v>47257.096343000005</v>
      </c>
      <c r="L42" s="15">
        <f t="shared" si="2"/>
        <v>54350.386504084308</v>
      </c>
      <c r="M42" s="6">
        <f t="shared" si="3"/>
        <v>6038.9318337871455</v>
      </c>
    </row>
    <row r="43" spans="1:13" s="4" customFormat="1" ht="24.95" customHeight="1" x14ac:dyDescent="0.25">
      <c r="A43" s="11">
        <v>41</v>
      </c>
      <c r="B43" s="1">
        <v>16270218</v>
      </c>
      <c r="C43" s="1">
        <v>29542100788</v>
      </c>
      <c r="D43" s="1" t="s">
        <v>94</v>
      </c>
      <c r="E43" s="1" t="s">
        <v>95</v>
      </c>
      <c r="F43" s="1" t="s">
        <v>9</v>
      </c>
      <c r="G43" s="1" t="s">
        <v>15</v>
      </c>
      <c r="H43" s="1" t="s">
        <v>20</v>
      </c>
      <c r="I43" s="12">
        <v>38407.449999999997</v>
      </c>
      <c r="J43" s="6">
        <f t="shared" si="0"/>
        <v>42167.539354999994</v>
      </c>
      <c r="K43" s="6">
        <f t="shared" si="1"/>
        <v>47290.895386632496</v>
      </c>
      <c r="L43" s="15">
        <f t="shared" si="2"/>
        <v>54389.258784166035</v>
      </c>
      <c r="M43" s="6">
        <f t="shared" si="3"/>
        <v>6043.2509760184485</v>
      </c>
    </row>
    <row r="44" spans="1:13" s="4" customFormat="1" ht="24.95" customHeight="1" x14ac:dyDescent="0.25">
      <c r="A44" s="11">
        <v>42</v>
      </c>
      <c r="B44" s="1">
        <v>16270205</v>
      </c>
      <c r="C44" s="1">
        <v>19709028512</v>
      </c>
      <c r="D44" s="1" t="s">
        <v>96</v>
      </c>
      <c r="E44" s="1" t="s">
        <v>97</v>
      </c>
      <c r="F44" s="1" t="s">
        <v>9</v>
      </c>
      <c r="G44" s="1" t="s">
        <v>35</v>
      </c>
      <c r="H44" s="1" t="s">
        <v>82</v>
      </c>
      <c r="I44" s="17" t="s">
        <v>98</v>
      </c>
      <c r="J44" s="6">
        <f t="shared" si="0"/>
        <v>42184.392120000004</v>
      </c>
      <c r="K44" s="6">
        <f t="shared" si="1"/>
        <v>47309.795762580005</v>
      </c>
      <c r="L44" s="15">
        <f t="shared" si="2"/>
        <v>54410.996106543265</v>
      </c>
      <c r="M44" s="6">
        <f t="shared" si="3"/>
        <v>6045.6662340603625</v>
      </c>
    </row>
    <row r="45" spans="1:13" s="4" customFormat="1" ht="24.95" customHeight="1" x14ac:dyDescent="0.25">
      <c r="A45" s="11">
        <v>43</v>
      </c>
      <c r="B45" s="1">
        <v>16270233</v>
      </c>
      <c r="C45" s="1">
        <v>40438067350</v>
      </c>
      <c r="D45" s="1" t="s">
        <v>19</v>
      </c>
      <c r="E45" s="1" t="s">
        <v>99</v>
      </c>
      <c r="F45" s="1" t="s">
        <v>9</v>
      </c>
      <c r="G45" s="1" t="s">
        <v>35</v>
      </c>
      <c r="H45" s="1" t="s">
        <v>82</v>
      </c>
      <c r="I45" s="17">
        <v>38422.800000000003</v>
      </c>
      <c r="J45" s="6">
        <f t="shared" si="0"/>
        <v>42184.392120000004</v>
      </c>
      <c r="K45" s="6">
        <f t="shared" si="1"/>
        <v>47309.795762580005</v>
      </c>
      <c r="L45" s="15">
        <f t="shared" si="2"/>
        <v>54410.996106543265</v>
      </c>
      <c r="M45" s="6">
        <f t="shared" si="3"/>
        <v>6045.6662340603625</v>
      </c>
    </row>
    <row r="46" spans="1:13" s="4" customFormat="1" ht="24.95" customHeight="1" x14ac:dyDescent="0.25">
      <c r="A46" s="11">
        <v>44</v>
      </c>
      <c r="B46" s="1">
        <v>16270199</v>
      </c>
      <c r="C46" s="1">
        <v>15533589762</v>
      </c>
      <c r="D46" s="1" t="s">
        <v>100</v>
      </c>
      <c r="E46" s="1" t="s">
        <v>101</v>
      </c>
      <c r="F46" s="1" t="s">
        <v>9</v>
      </c>
      <c r="G46" s="1" t="s">
        <v>14</v>
      </c>
      <c r="H46" s="1" t="s">
        <v>20</v>
      </c>
      <c r="I46" s="17" t="s">
        <v>102</v>
      </c>
      <c r="J46" s="6">
        <f t="shared" si="0"/>
        <v>43530.077170999997</v>
      </c>
      <c r="K46" s="6">
        <f t="shared" si="1"/>
        <v>48818.981547276497</v>
      </c>
      <c r="L46" s="15">
        <f t="shared" si="2"/>
        <v>56146.7106775227</v>
      </c>
      <c r="M46" s="6">
        <f t="shared" si="3"/>
        <v>6238.5234086136334</v>
      </c>
    </row>
    <row r="47" spans="1:13" s="4" customFormat="1" ht="24.95" customHeight="1" x14ac:dyDescent="0.2">
      <c r="A47" s="11">
        <v>46</v>
      </c>
      <c r="B47" s="1">
        <v>16270210</v>
      </c>
      <c r="C47" s="1">
        <v>23576373040</v>
      </c>
      <c r="D47" s="1" t="s">
        <v>144</v>
      </c>
      <c r="E47" s="1" t="s">
        <v>104</v>
      </c>
      <c r="F47" s="1" t="s">
        <v>9</v>
      </c>
      <c r="G47" s="1" t="s">
        <v>14</v>
      </c>
      <c r="H47" s="13" t="s">
        <v>72</v>
      </c>
      <c r="I47" s="17" t="s">
        <v>103</v>
      </c>
      <c r="J47" s="6">
        <f t="shared" si="0"/>
        <v>43942.075125000003</v>
      </c>
      <c r="K47" s="6">
        <f t="shared" si="1"/>
        <v>49281.0372526875</v>
      </c>
      <c r="L47" s="15">
        <f t="shared" si="2"/>
        <v>56678.120944315895</v>
      </c>
      <c r="M47" s="6">
        <f t="shared" si="3"/>
        <v>6297.5689938128771</v>
      </c>
    </row>
    <row r="48" spans="1:13" s="4" customFormat="1" ht="24.95" customHeight="1" x14ac:dyDescent="0.25">
      <c r="A48" s="11">
        <v>47</v>
      </c>
      <c r="B48" s="1">
        <v>16270206</v>
      </c>
      <c r="C48" s="1">
        <v>19747395386</v>
      </c>
      <c r="D48" s="1" t="s">
        <v>32</v>
      </c>
      <c r="E48" s="1" t="s">
        <v>145</v>
      </c>
      <c r="F48" s="1" t="s">
        <v>9</v>
      </c>
      <c r="G48" s="1" t="s">
        <v>10</v>
      </c>
      <c r="H48" s="1" t="s">
        <v>105</v>
      </c>
      <c r="I48" s="12">
        <v>46954.46</v>
      </c>
      <c r="J48" s="6">
        <f t="shared" si="0"/>
        <v>51551.301633999996</v>
      </c>
      <c r="K48" s="6">
        <f t="shared" si="1"/>
        <v>57814.784782530995</v>
      </c>
      <c r="L48" s="15">
        <f t="shared" si="2"/>
        <v>66492.783978388892</v>
      </c>
      <c r="M48" s="6">
        <f t="shared" si="3"/>
        <v>7388.0871087098767</v>
      </c>
    </row>
    <row r="49" spans="1:13" s="4" customFormat="1" ht="24.95" customHeight="1" x14ac:dyDescent="0.25">
      <c r="A49" s="11">
        <v>48</v>
      </c>
      <c r="B49" s="1">
        <v>16270239</v>
      </c>
      <c r="C49" s="1">
        <v>49336065062</v>
      </c>
      <c r="D49" s="1" t="s">
        <v>106</v>
      </c>
      <c r="E49" s="1" t="s">
        <v>107</v>
      </c>
      <c r="F49" s="1" t="s">
        <v>9</v>
      </c>
      <c r="G49" s="1" t="s">
        <v>10</v>
      </c>
      <c r="H49" s="1" t="s">
        <v>105</v>
      </c>
      <c r="I49" s="12">
        <v>46954.46</v>
      </c>
      <c r="J49" s="6">
        <f t="shared" si="0"/>
        <v>51551.301633999996</v>
      </c>
      <c r="K49" s="6">
        <f t="shared" si="1"/>
        <v>57814.784782530995</v>
      </c>
      <c r="L49" s="15">
        <f t="shared" si="2"/>
        <v>66492.783978388892</v>
      </c>
      <c r="M49" s="6">
        <f t="shared" si="3"/>
        <v>7388.0871087098767</v>
      </c>
    </row>
    <row r="51" spans="1:13" ht="15" customHeight="1" x14ac:dyDescent="0.25">
      <c r="A51" s="20" t="s">
        <v>151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1:13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1:13" ht="4.5" customHeight="1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 x14ac:dyDescent="0.25">
      <c r="A54" s="20" t="s">
        <v>146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</row>
  </sheetData>
  <mergeCells count="3">
    <mergeCell ref="A1:M1"/>
    <mergeCell ref="A51:M53"/>
    <mergeCell ref="A54:K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MAYIS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2018-12-18T07:35:23Z</dcterms:created>
  <dcterms:modified xsi:type="dcterms:W3CDTF">2019-10-15T12:43:55Z</dcterms:modified>
</cp:coreProperties>
</file>