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wncloud\OID\Duyuru 2018\20180905 Duy 667 KYK Eylül Ödemesi\"/>
    </mc:Choice>
  </mc:AlternateContent>
  <bookViews>
    <workbookView xWindow="0" yWindow="0" windowWidth="28215" windowHeight="11865"/>
  </bookViews>
  <sheets>
    <sheet name="Sayfa1" sheetId="1" r:id="rId1"/>
  </sheets>
  <definedNames>
    <definedName name="_xlnm._FilterDatabase" localSheetId="0" hidden="1">Sayfa1!$A$2:$M$22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13" i="1" l="1"/>
  <c r="K11" i="1"/>
  <c r="I16" i="1" l="1"/>
  <c r="J16" i="1" s="1"/>
  <c r="K16" i="1" s="1"/>
  <c r="L16" i="1" s="1"/>
  <c r="K15" i="1"/>
  <c r="L15" i="1" s="1"/>
  <c r="J15" i="1"/>
  <c r="J14" i="1"/>
  <c r="K14" i="1" s="1"/>
  <c r="L14" i="1" s="1"/>
  <c r="I14" i="1"/>
  <c r="L13" i="1"/>
  <c r="J12" i="1"/>
  <c r="K12" i="1" s="1"/>
  <c r="L12" i="1" s="1"/>
  <c r="L11" i="1"/>
  <c r="I10" i="1"/>
  <c r="J10" i="1" s="1"/>
  <c r="K10" i="1" s="1"/>
  <c r="L10" i="1" s="1"/>
  <c r="J9" i="1"/>
  <c r="K9" i="1" s="1"/>
  <c r="L9" i="1" s="1"/>
  <c r="J8" i="1"/>
  <c r="K8" i="1" s="1"/>
  <c r="L8" i="1" s="1"/>
  <c r="I8" i="1"/>
  <c r="J7" i="1"/>
  <c r="K7" i="1" s="1"/>
  <c r="L7" i="1" s="1"/>
  <c r="K6" i="1"/>
  <c r="L6" i="1" s="1"/>
  <c r="J5" i="1"/>
  <c r="K5" i="1" s="1"/>
  <c r="L5" i="1" s="1"/>
  <c r="I5" i="1"/>
  <c r="K4" i="1"/>
  <c r="L4" i="1" s="1"/>
  <c r="I3" i="1"/>
  <c r="J3" i="1" s="1"/>
  <c r="K3" i="1" s="1"/>
  <c r="L3" i="1" s="1"/>
</calcChain>
</file>

<file path=xl/sharedStrings.xml><?xml version="1.0" encoding="utf-8"?>
<sst xmlns="http://schemas.openxmlformats.org/spreadsheetml/2006/main" count="141" uniqueCount="94">
  <si>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</si>
  <si>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</si>
  <si>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</si>
  <si>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</si>
  <si>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</si>
  <si>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</si>
  <si>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</si>
  <si>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</si>
  <si>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</si>
  <si>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</si>
  <si>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</si>
  <si>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2018-2019 ÖDENECEK ÜCRET</t>
  </si>
  <si>
    <t>AYLIK ÖDEME
 TUTARI</t>
  </si>
  <si>
    <t>ÖDEME
DURUMU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</si>
  <si>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</si>
  <si>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</si>
  <si>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</si>
  <si>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</si>
  <si>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</si>
  <si>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</si>
  <si>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</si>
  <si>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</si>
  <si>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</si>
  <si>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</si>
  <si>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</si>
  <si>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</si>
  <si>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</si>
  <si>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</si>
  <si>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</si>
  <si>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</si>
  <si>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</si>
  <si>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</si>
  <si>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</si>
  <si>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</si>
  <si>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</si>
  <si>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</si>
  <si>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</si>
  <si>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</si>
  <si>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</si>
  <si>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</si>
  <si>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</si>
  <si>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</si>
  <si>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</si>
  <si>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</si>
  <si>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</si>
  <si>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</si>
  <si>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</si>
  <si>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</si>
  <si>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</si>
  <si>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</si>
  <si>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</si>
  <si>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</si>
  <si>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</si>
  <si>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</si>
  <si>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</si>
  <si>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</si>
  <si>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</si>
  <si>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</si>
  <si>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</si>
  <si>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</si>
  <si>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</si>
  <si>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</si>
  <si>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</si>
  <si>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</si>
  <si>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</si>
  <si>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</si>
  <si>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>EGE ÜNİVERSİTESİ/TIP FAKÜLTESİ/TIP PR./</t>
  </si>
  <si>
    <t xml:space="preserve">ABDULLAH                                                                                            </t>
  </si>
  <si>
    <t xml:space="preserve">ÜNVER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</si>
  <si>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</si>
  <si>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(TAM BURSLU)/</t>
  </si>
  <si>
    <t>SELÇUK ÜNİVERSİTESİ/EREĞLİ EĞİTİM FAKÜLTESİ/EĞİTİM BİLİMLERİ BÖLÜMÜ/REHBERLİK VE PSİKOLOJİK DANIŞMANLIK PR. (TAM BURSLU)/</t>
  </si>
  <si>
    <t>TAM BURSLU</t>
  </si>
  <si>
    <t xml:space="preserve">DERYA                                                                                               </t>
  </si>
  <si>
    <t xml:space="preserve">AKKAŞ YILMAZ                                                                                        </t>
  </si>
  <si>
    <t>MEVLANA ÜNİVERSİTESİ/EĞİTİM FAKÜLTESİ/YABANCI DİLLER EĞİTİMİ BÖLÜMÜ/İNGİLİZCE ÖĞRETMENLİĞİ PR. (TAM BURSLU)/</t>
  </si>
  <si>
    <t>SELÇUK ÜNİVERSİTESİ/EREĞLİ EĞİTİM FAKÜLTESİ/YABANCİ DİLLER EĞİTİMİ BÖLÜMÜ/İNGİLİZCE ÖĞRETMENLİĞİ PR. (TAM BURSLU)/</t>
  </si>
  <si>
    <t xml:space="preserve">MUKADDES                                                                                            </t>
  </si>
  <si>
    <t xml:space="preserve">MUTLUKAN                                                                                            </t>
  </si>
  <si>
    <t>FİZİK TEDAVİ VE REHABİLİTASYON YÜKSEKOKULU</t>
  </si>
  <si>
    <t>ŞİFA ÜNİVERSİTESİ/SAĞLIK BİLİMLERİ FAKÜLTESİ/FİZYOTERAPİ VE REHABİLİTASYON BÖLÜMÜ/FİZYOTERAPİ VE REHABİLİTASYON PR. (TAM BURSLU)/</t>
  </si>
  <si>
    <t>EGE ÜNİVERSİTESİ/SAĞLIK BİLİMLERİ FAKÜLTESİ/FİZYOTERAPİ VE REHABİLİTASYON BÖLÜMÜ/FİZYOTERAPİ VE REHABİLİTASYON PR. (TAM BURSLU)/</t>
  </si>
  <si>
    <t xml:space="preserve">OSMAN                                                                                               </t>
  </si>
  <si>
    <t xml:space="preserve">TUNÇ                                                                                                </t>
  </si>
  <si>
    <t>MÜHENDİSLİK FAKÜLTESİ</t>
  </si>
  <si>
    <t>BURSA ORHANGAZİ ÜNİVERSİTESİ/MÜHENDİSLİK FAKÜLTESİ/İNŞAAT MÜHENDİSLİĞİ BÖLÜMÜ/İNŞAAT MÜHENDİSLİĞİ PR. (TAM BURSLU)/</t>
  </si>
  <si>
    <t>BURSA TEKNİK ÜNİVERSİTESİ/DOĞA BİLİMLERİ, MİMARLIK VE MÜHENDİSLİK FAKÜLTESİ/İNŞAAT MÜHENDİSLİĞİ BÖLÜMÜ/İNŞAAT MÜHENDİSLİĞİ PR. (TAM BURSLU)/</t>
  </si>
  <si>
    <t xml:space="preserve">MEHMET EMİN                                                                                         </t>
  </si>
  <si>
    <t xml:space="preserve">ULU                                                                                                 </t>
  </si>
  <si>
    <t>GEDİZ ÜNİVERSİTESİ/MÜHENDİSLİK VE MİMARLIK FAKÜLTESİ/MAKİNE MÜHENDİSLİĞİ BÖLÜMÜ/MAKİNE MÜHENDİSLİĞİ PR. (TAM BURSLU)/</t>
  </si>
  <si>
    <t>İZMİR KATİP ÇELEBİ ÜNİVERSİTESİ/MÜHENDİSLİK VE MİMARLIK FAKÜLTESİ/MAKİNE MÜHENDİSLİĞİ BÖLÜMÜ/MAKİNE MÜHENDİSLİĞİ PR. (TAM BURSLU)/</t>
  </si>
  <si>
    <t xml:space="preserve">HANDENUR                                                                                            </t>
  </si>
  <si>
    <t xml:space="preserve">İLGÜN                                                                                               </t>
  </si>
  <si>
    <r>
      <t xml:space="preserve">2018-2019 EĞİTİM ÖĞRETİM YILI GÜZ DÖNEMİNE AİT EYLÜL AYI İLK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20.09.2018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</si>
</sst>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7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164" fontId="7" fillId="3" borderId="4" xfId="0" applyNumberFormat="1" applyFont="1" applyFill="1" applyBorder="1" applyAlignment="1">
      <alignment horizontal="center" vertical="center" wrapText="1" readingOrder="1"/>
    </xf>
    <xf numFmtId="7" fontId="8" fillId="3" borderId="4" xfId="0" applyNumberFormat="1" applyFont="1" applyFill="1" applyBorder="1" applyAlignment="1">
      <alignment horizontal="center" vertical="center" readingOrder="1"/>
    </xf>
    <xf numFmtId="0" fontId="1" fillId="0" borderId="4" xfId="0" applyFont="1" applyFill="1" applyBorder="1" applyAlignment="1">
      <alignment horizontal="center"/>
    </xf>
    <xf numFmtId="0" fontId="0" fillId="0" borderId="0" xfId="0" applyFill="1"/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center" vertical="center" wrapText="1"/>
    </xf>
    <xf numFmtId="7" fontId="8" fillId="3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A2" sqref="A2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6.7109375" style="1" customWidth="1"/>
    <col min="7" max="7" width="22" style="1" customWidth="1"/>
    <col min="8" max="8" width="21.7109375" style="1" customWidth="1"/>
    <col min="9" max="9" width="17.5703125" style="21" customWidth="1"/>
    <col min="10" max="11" width="17" style="1" customWidth="1"/>
    <col min="12" max="12" width="12.85546875" style="1" customWidth="1"/>
    <col min="13" max="13" width="11.28515625" style="1" customWidth="1"/>
    <col min="14" max="16384" width="9.140625" style="1"/>
  </cols>
  <sheetData>
    <row r="1" spans="1:13" ht="25.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s="7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ht="24.95" customHeight="1">
      <c r="A3" s="8">
        <v>1</v>
      </c>
      <c r="B3" s="9">
        <v>16341067</v>
      </c>
      <c r="C3" s="9">
        <v>27598104118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0">
        <f>13874.9*0.75</f>
        <v>10406.174999999999</v>
      </c>
      <c r="J3" s="11">
        <f t="shared" ref="J3:J16" si="0">I3*9.79/100+I3</f>
        <v>11424.939532499999</v>
      </c>
      <c r="K3" s="11">
        <f>J3*12.15/100+J3</f>
        <v>12813.069685698749</v>
      </c>
      <c r="L3" s="11">
        <f>K3/9</f>
        <v>1423.6744095220831</v>
      </c>
      <c r="M3" s="12"/>
    </row>
    <row r="4" spans="1:13" ht="24.95" customHeight="1">
      <c r="A4" s="8">
        <v>2</v>
      </c>
      <c r="B4" s="9">
        <v>16270236</v>
      </c>
      <c r="C4" s="9">
        <v>44956247720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23">
        <v>46954.46</v>
      </c>
      <c r="J4" s="24">
        <f>I4*9.79/100+I4</f>
        <v>51551.301633999996</v>
      </c>
      <c r="K4" s="11">
        <f t="shared" ref="K4:K16" si="1">J4*12.15/100+J4</f>
        <v>57814.784782530995</v>
      </c>
      <c r="L4" s="11">
        <f t="shared" ref="L4:L16" si="2">K4/9</f>
        <v>6423.8649758367774</v>
      </c>
      <c r="M4" s="12"/>
    </row>
    <row r="5" spans="1:13" ht="24.95" customHeight="1">
      <c r="A5" s="8">
        <v>3</v>
      </c>
      <c r="B5" s="9">
        <v>16201130</v>
      </c>
      <c r="C5" s="9">
        <v>66559309902</v>
      </c>
      <c r="D5" s="9" t="s">
        <v>24</v>
      </c>
      <c r="E5" s="9" t="s">
        <v>25</v>
      </c>
      <c r="F5" s="9" t="s">
        <v>26</v>
      </c>
      <c r="G5" s="9" t="s">
        <v>27</v>
      </c>
      <c r="H5" s="9" t="s">
        <v>28</v>
      </c>
      <c r="I5" s="14">
        <f>30293.2/2</f>
        <v>15146.6</v>
      </c>
      <c r="J5" s="11">
        <f t="shared" si="0"/>
        <v>16629.452140000001</v>
      </c>
      <c r="K5" s="11">
        <f t="shared" si="1"/>
        <v>18649.930575010003</v>
      </c>
      <c r="L5" s="11">
        <f t="shared" si="2"/>
        <v>2072.2145083344449</v>
      </c>
      <c r="M5" s="12"/>
    </row>
    <row r="6" spans="1:13" ht="24.95" customHeight="1">
      <c r="A6" s="8">
        <v>4</v>
      </c>
      <c r="B6" s="9">
        <v>16165077</v>
      </c>
      <c r="C6" s="9">
        <v>24191149416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10" t="s">
        <v>34</v>
      </c>
      <c r="J6" s="11">
        <v>11981.78</v>
      </c>
      <c r="K6" s="11">
        <f t="shared" si="1"/>
        <v>13437.566270000001</v>
      </c>
      <c r="L6" s="11">
        <f t="shared" si="2"/>
        <v>1493.062918888889</v>
      </c>
      <c r="M6" s="4"/>
    </row>
    <row r="7" spans="1:13" ht="24.95" customHeight="1">
      <c r="A7" s="8">
        <v>5</v>
      </c>
      <c r="B7" s="9">
        <v>16203119</v>
      </c>
      <c r="C7" s="9">
        <v>99061475810</v>
      </c>
      <c r="D7" s="9" t="s">
        <v>35</v>
      </c>
      <c r="E7" s="9" t="s">
        <v>36</v>
      </c>
      <c r="F7" s="9" t="s">
        <v>26</v>
      </c>
      <c r="G7" s="9" t="s">
        <v>37</v>
      </c>
      <c r="H7" s="9" t="s">
        <v>38</v>
      </c>
      <c r="I7" s="10" t="s">
        <v>39</v>
      </c>
      <c r="J7" s="11">
        <f t="shared" si="0"/>
        <v>25263.601235999999</v>
      </c>
      <c r="K7" s="11">
        <f t="shared" si="1"/>
        <v>28333.128786173998</v>
      </c>
      <c r="L7" s="11">
        <f t="shared" si="2"/>
        <v>3148.1254206859999</v>
      </c>
      <c r="M7" s="12"/>
    </row>
    <row r="8" spans="1:13" ht="24.95" customHeight="1">
      <c r="A8" s="8">
        <v>6</v>
      </c>
      <c r="B8" s="9">
        <v>16270219</v>
      </c>
      <c r="C8" s="9">
        <v>29803385862</v>
      </c>
      <c r="D8" s="9" t="s">
        <v>40</v>
      </c>
      <c r="E8" s="9" t="s">
        <v>41</v>
      </c>
      <c r="F8" s="9" t="s">
        <v>21</v>
      </c>
      <c r="G8" s="9" t="s">
        <v>42</v>
      </c>
      <c r="H8" s="9" t="s">
        <v>43</v>
      </c>
      <c r="I8" s="10">
        <f>35131.46*0.75</f>
        <v>26348.595000000001</v>
      </c>
      <c r="J8" s="11">
        <f t="shared" si="0"/>
        <v>28928.122450499999</v>
      </c>
      <c r="K8" s="11">
        <f t="shared" si="1"/>
        <v>32442.889328235749</v>
      </c>
      <c r="L8" s="11">
        <f t="shared" si="2"/>
        <v>3604.7654809150831</v>
      </c>
      <c r="M8" s="12"/>
    </row>
    <row r="9" spans="1:13" ht="24.95" customHeight="1">
      <c r="A9" s="8">
        <v>7</v>
      </c>
      <c r="B9" s="9">
        <v>16270215</v>
      </c>
      <c r="C9" s="9">
        <v>27379517472</v>
      </c>
      <c r="D9" s="9" t="s">
        <v>44</v>
      </c>
      <c r="E9" s="9" t="s">
        <v>45</v>
      </c>
      <c r="F9" s="9" t="s">
        <v>21</v>
      </c>
      <c r="G9" s="9" t="s">
        <v>46</v>
      </c>
      <c r="H9" s="9" t="s">
        <v>47</v>
      </c>
      <c r="I9" s="10">
        <v>27216</v>
      </c>
      <c r="J9" s="11">
        <f t="shared" si="0"/>
        <v>29880.446400000001</v>
      </c>
      <c r="K9" s="11">
        <f t="shared" si="1"/>
        <v>33510.9206376</v>
      </c>
      <c r="L9" s="11">
        <f t="shared" si="2"/>
        <v>3723.4356263999998</v>
      </c>
      <c r="M9" s="12"/>
    </row>
    <row r="10" spans="1:13" ht="24.95" customHeight="1">
      <c r="A10" s="8">
        <v>8</v>
      </c>
      <c r="B10" s="9">
        <v>16270207</v>
      </c>
      <c r="C10" s="9">
        <v>20176752022</v>
      </c>
      <c r="D10" s="9" t="s">
        <v>48</v>
      </c>
      <c r="E10" s="9" t="s">
        <v>49</v>
      </c>
      <c r="F10" s="9" t="s">
        <v>21</v>
      </c>
      <c r="G10" s="9" t="s">
        <v>50</v>
      </c>
      <c r="H10" s="9" t="s">
        <v>51</v>
      </c>
      <c r="I10" s="10">
        <f>38059.08*0.75</f>
        <v>28544.31</v>
      </c>
      <c r="J10" s="11">
        <f t="shared" si="0"/>
        <v>31338.797949</v>
      </c>
      <c r="K10" s="11">
        <f t="shared" si="1"/>
        <v>35146.4618998035</v>
      </c>
      <c r="L10" s="11">
        <f t="shared" si="2"/>
        <v>3905.1624333115001</v>
      </c>
      <c r="M10" s="12"/>
    </row>
    <row r="11" spans="1:13" ht="24.95" customHeight="1">
      <c r="A11" s="8">
        <v>9</v>
      </c>
      <c r="B11" s="9">
        <v>16270202</v>
      </c>
      <c r="C11" s="9">
        <v>16687624088</v>
      </c>
      <c r="D11" s="9" t="s">
        <v>52</v>
      </c>
      <c r="E11" s="9" t="s">
        <v>53</v>
      </c>
      <c r="F11" s="9" t="s">
        <v>21</v>
      </c>
      <c r="G11" s="9" t="s">
        <v>54</v>
      </c>
      <c r="H11" s="9" t="s">
        <v>55</v>
      </c>
      <c r="I11" s="13">
        <v>30175.95</v>
      </c>
      <c r="J11" s="11">
        <v>31684.74</v>
      </c>
      <c r="K11" s="11">
        <f>J11*5/100+J11</f>
        <v>33268.976999999999</v>
      </c>
      <c r="L11" s="11">
        <f t="shared" si="2"/>
        <v>3696.5529999999999</v>
      </c>
      <c r="M11" s="12"/>
    </row>
    <row r="12" spans="1:13" ht="24.95" customHeight="1">
      <c r="A12" s="8">
        <v>10</v>
      </c>
      <c r="B12" s="9">
        <v>16270244</v>
      </c>
      <c r="C12" s="9">
        <v>64390082282</v>
      </c>
      <c r="D12" s="9" t="s">
        <v>56</v>
      </c>
      <c r="E12" s="9" t="s">
        <v>57</v>
      </c>
      <c r="F12" s="9" t="s">
        <v>21</v>
      </c>
      <c r="G12" s="9" t="s">
        <v>46</v>
      </c>
      <c r="H12" s="9" t="s">
        <v>47</v>
      </c>
      <c r="I12" s="10">
        <v>30780</v>
      </c>
      <c r="J12" s="11">
        <f t="shared" si="0"/>
        <v>33793.362000000001</v>
      </c>
      <c r="K12" s="11">
        <f t="shared" si="1"/>
        <v>37899.255483000001</v>
      </c>
      <c r="L12" s="11">
        <f t="shared" si="2"/>
        <v>4211.0283870000003</v>
      </c>
      <c r="M12" s="12"/>
    </row>
    <row r="13" spans="1:13" ht="24.95" customHeight="1">
      <c r="A13" s="8">
        <v>11</v>
      </c>
      <c r="B13" s="9">
        <v>16270204</v>
      </c>
      <c r="C13" s="9">
        <v>18670916378</v>
      </c>
      <c r="D13" s="9" t="s">
        <v>58</v>
      </c>
      <c r="E13" s="9" t="s">
        <v>59</v>
      </c>
      <c r="F13" s="9" t="s">
        <v>21</v>
      </c>
      <c r="G13" s="9" t="s">
        <v>54</v>
      </c>
      <c r="H13" s="9" t="s">
        <v>55</v>
      </c>
      <c r="I13" s="13">
        <v>31159.91</v>
      </c>
      <c r="J13" s="11">
        <v>32717.9</v>
      </c>
      <c r="K13" s="11">
        <f>J13*5/100+J13</f>
        <v>34353.794999999998</v>
      </c>
      <c r="L13" s="11">
        <f t="shared" si="2"/>
        <v>3817.0883333333331</v>
      </c>
      <c r="M13" s="12"/>
    </row>
    <row r="14" spans="1:13" ht="24.95" customHeight="1">
      <c r="A14" s="8">
        <v>12</v>
      </c>
      <c r="B14" s="9">
        <v>16270214</v>
      </c>
      <c r="C14" s="9">
        <v>26284551328</v>
      </c>
      <c r="D14" s="9" t="s">
        <v>60</v>
      </c>
      <c r="E14" s="9" t="s">
        <v>61</v>
      </c>
      <c r="F14" s="9" t="s">
        <v>21</v>
      </c>
      <c r="G14" s="9" t="s">
        <v>46</v>
      </c>
      <c r="H14" s="9" t="s">
        <v>47</v>
      </c>
      <c r="I14" s="10">
        <f>39648.49*0.9</f>
        <v>35683.640999999996</v>
      </c>
      <c r="J14" s="11">
        <f t="shared" si="0"/>
        <v>39177.069453899996</v>
      </c>
      <c r="K14" s="11">
        <f t="shared" si="1"/>
        <v>43937.083392548848</v>
      </c>
      <c r="L14" s="11">
        <f t="shared" si="2"/>
        <v>4881.8981547276499</v>
      </c>
      <c r="M14" s="12"/>
    </row>
    <row r="15" spans="1:13" ht="24.95" customHeight="1">
      <c r="A15" s="8">
        <v>13</v>
      </c>
      <c r="B15" s="9">
        <v>16270227</v>
      </c>
      <c r="C15" s="9">
        <v>38299162314</v>
      </c>
      <c r="D15" s="9" t="s">
        <v>62</v>
      </c>
      <c r="E15" s="9" t="s">
        <v>63</v>
      </c>
      <c r="F15" s="9" t="s">
        <v>21</v>
      </c>
      <c r="G15" s="9" t="s">
        <v>46</v>
      </c>
      <c r="H15" s="9" t="s">
        <v>47</v>
      </c>
      <c r="I15" s="10">
        <v>36936</v>
      </c>
      <c r="J15" s="11">
        <f t="shared" si="0"/>
        <v>40552.034399999997</v>
      </c>
      <c r="K15" s="11">
        <f t="shared" si="1"/>
        <v>45479.106579599997</v>
      </c>
      <c r="L15" s="11">
        <f t="shared" si="2"/>
        <v>5053.2340643999996</v>
      </c>
      <c r="M15" s="12"/>
    </row>
    <row r="16" spans="1:13" ht="24.95" customHeight="1">
      <c r="A16" s="8">
        <v>14</v>
      </c>
      <c r="B16" s="15">
        <v>16270217</v>
      </c>
      <c r="C16" s="15">
        <v>28999806786</v>
      </c>
      <c r="D16" s="15" t="s">
        <v>64</v>
      </c>
      <c r="E16" s="15" t="s">
        <v>65</v>
      </c>
      <c r="F16" s="15" t="s">
        <v>21</v>
      </c>
      <c r="G16" s="15" t="s">
        <v>46</v>
      </c>
      <c r="H16" s="15" t="s">
        <v>66</v>
      </c>
      <c r="I16" s="16">
        <f t="shared" ref="I16" si="3">39648.49*0.9</f>
        <v>35683.640999999996</v>
      </c>
      <c r="J16" s="17">
        <f t="shared" si="0"/>
        <v>39177.069453899996</v>
      </c>
      <c r="K16" s="17">
        <f t="shared" si="1"/>
        <v>43937.083392548848</v>
      </c>
      <c r="L16" s="17">
        <f t="shared" si="2"/>
        <v>4881.8981547276499</v>
      </c>
      <c r="M16" s="12"/>
    </row>
    <row r="17" spans="1:13" ht="24.95" customHeight="1">
      <c r="A17" s="8">
        <v>15</v>
      </c>
      <c r="B17" s="9">
        <v>16129094</v>
      </c>
      <c r="C17" s="9">
        <v>15295397988</v>
      </c>
      <c r="D17" s="9" t="s">
        <v>67</v>
      </c>
      <c r="E17" s="9" t="s">
        <v>68</v>
      </c>
      <c r="F17" s="9" t="s">
        <v>69</v>
      </c>
      <c r="G17" s="9" t="s">
        <v>70</v>
      </c>
      <c r="H17" s="9" t="s">
        <v>71</v>
      </c>
      <c r="I17" s="11" t="s">
        <v>72</v>
      </c>
      <c r="J17" s="11" t="s">
        <v>72</v>
      </c>
      <c r="K17" s="11" t="s">
        <v>72</v>
      </c>
      <c r="L17" s="11" t="s">
        <v>72</v>
      </c>
      <c r="M17" s="12"/>
    </row>
    <row r="18" spans="1:13" ht="24.95" customHeight="1">
      <c r="A18" s="8">
        <v>16</v>
      </c>
      <c r="B18" s="9">
        <v>16131109</v>
      </c>
      <c r="C18" s="9">
        <v>23390170498</v>
      </c>
      <c r="D18" s="9" t="s">
        <v>73</v>
      </c>
      <c r="E18" s="9" t="s">
        <v>74</v>
      </c>
      <c r="F18" s="9" t="s">
        <v>69</v>
      </c>
      <c r="G18" s="9" t="s">
        <v>75</v>
      </c>
      <c r="H18" s="9" t="s">
        <v>76</v>
      </c>
      <c r="I18" s="11" t="s">
        <v>72</v>
      </c>
      <c r="J18" s="11" t="s">
        <v>72</v>
      </c>
      <c r="K18" s="11" t="s">
        <v>72</v>
      </c>
      <c r="L18" s="11" t="s">
        <v>72</v>
      </c>
      <c r="M18" s="12"/>
    </row>
    <row r="19" spans="1:13" ht="24.95" customHeight="1">
      <c r="A19" s="8">
        <v>17</v>
      </c>
      <c r="B19" s="9">
        <v>16281129</v>
      </c>
      <c r="C19" s="9">
        <v>29125134254</v>
      </c>
      <c r="D19" s="9" t="s">
        <v>77</v>
      </c>
      <c r="E19" s="9" t="s">
        <v>78</v>
      </c>
      <c r="F19" s="9" t="s">
        <v>79</v>
      </c>
      <c r="G19" s="9" t="s">
        <v>80</v>
      </c>
      <c r="H19" s="9" t="s">
        <v>81</v>
      </c>
      <c r="I19" s="11" t="s">
        <v>72</v>
      </c>
      <c r="J19" s="11" t="s">
        <v>72</v>
      </c>
      <c r="K19" s="11" t="s">
        <v>72</v>
      </c>
      <c r="L19" s="11" t="s">
        <v>72</v>
      </c>
      <c r="M19" s="12"/>
    </row>
    <row r="20" spans="1:13" ht="24.95" customHeight="1">
      <c r="A20" s="8">
        <v>18</v>
      </c>
      <c r="B20" s="9">
        <v>16241094</v>
      </c>
      <c r="C20" s="9">
        <v>18973391124</v>
      </c>
      <c r="D20" s="9" t="s">
        <v>82</v>
      </c>
      <c r="E20" s="9" t="s">
        <v>83</v>
      </c>
      <c r="F20" s="9" t="s">
        <v>84</v>
      </c>
      <c r="G20" s="9" t="s">
        <v>85</v>
      </c>
      <c r="H20" s="9" t="s">
        <v>86</v>
      </c>
      <c r="I20" s="11" t="s">
        <v>72</v>
      </c>
      <c r="J20" s="11" t="s">
        <v>72</v>
      </c>
      <c r="K20" s="11" t="s">
        <v>72</v>
      </c>
      <c r="L20" s="11" t="s">
        <v>72</v>
      </c>
      <c r="M20" s="12"/>
    </row>
    <row r="21" spans="1:13" s="19" customFormat="1" ht="24.95" customHeight="1">
      <c r="A21" s="8">
        <v>19</v>
      </c>
      <c r="B21" s="9">
        <v>16243098</v>
      </c>
      <c r="C21" s="9">
        <v>40318097620</v>
      </c>
      <c r="D21" s="9" t="s">
        <v>87</v>
      </c>
      <c r="E21" s="9" t="s">
        <v>88</v>
      </c>
      <c r="F21" s="9" t="s">
        <v>84</v>
      </c>
      <c r="G21" s="9" t="s">
        <v>89</v>
      </c>
      <c r="H21" s="9" t="s">
        <v>90</v>
      </c>
      <c r="I21" s="11" t="s">
        <v>72</v>
      </c>
      <c r="J21" s="11" t="s">
        <v>72</v>
      </c>
      <c r="K21" s="11" t="s">
        <v>72</v>
      </c>
      <c r="L21" s="11" t="s">
        <v>72</v>
      </c>
      <c r="M21" s="18"/>
    </row>
    <row r="22" spans="1:13" ht="24.95" customHeight="1">
      <c r="A22" s="8">
        <v>20</v>
      </c>
      <c r="B22" s="9">
        <v>16270203</v>
      </c>
      <c r="C22" s="9">
        <v>17695830324</v>
      </c>
      <c r="D22" s="9" t="s">
        <v>91</v>
      </c>
      <c r="E22" s="9" t="s">
        <v>92</v>
      </c>
      <c r="F22" s="9" t="s">
        <v>21</v>
      </c>
      <c r="G22" s="9" t="s">
        <v>46</v>
      </c>
      <c r="H22" s="9" t="s">
        <v>47</v>
      </c>
      <c r="I22" s="20" t="s">
        <v>72</v>
      </c>
      <c r="J22" s="11" t="s">
        <v>72</v>
      </c>
      <c r="K22" s="11" t="s">
        <v>72</v>
      </c>
      <c r="L22" s="11" t="s">
        <v>72</v>
      </c>
    </row>
    <row r="23" spans="1:13" ht="12.75" customHeight="1">
      <c r="L23" s="22"/>
      <c r="M23" s="22"/>
    </row>
    <row r="24" spans="1:13" ht="12.75" customHeight="1">
      <c r="A24" s="28" t="s">
        <v>93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2"/>
    </row>
    <row r="25" spans="1:13" ht="18.7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2"/>
    </row>
    <row r="26" spans="1:13" ht="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</row>
  </sheetData>
  <mergeCells count="2">
    <mergeCell ref="A1:M1"/>
    <mergeCell ref="A24:L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cp:lastPrinted>2018-09-05T10:12:22Z</cp:lastPrinted>
  <dcterms:created xsi:type="dcterms:W3CDTF">2018-09-05T08:12:23Z</dcterms:created>
  <dcterms:modified xsi:type="dcterms:W3CDTF">2018-09-11T13:27:39Z</dcterms:modified>
</cp:coreProperties>
</file>