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EYLÜL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9" l="1"/>
  <c r="K12" i="9" s="1"/>
  <c r="L12" i="9" s="1"/>
  <c r="M12" i="9" s="1"/>
  <c r="N12" i="9" s="1"/>
  <c r="J11" i="9"/>
  <c r="K11" i="9" s="1"/>
  <c r="L11" i="9" s="1"/>
  <c r="M11" i="9" s="1"/>
  <c r="N11" i="9" s="1"/>
  <c r="K10" i="9"/>
  <c r="L10" i="9" s="1"/>
  <c r="M10" i="9" s="1"/>
  <c r="N10" i="9" s="1"/>
  <c r="J9" i="9"/>
  <c r="K9" i="9" s="1"/>
  <c r="L9" i="9" s="1"/>
  <c r="M9" i="9" s="1"/>
  <c r="N9" i="9" s="1"/>
  <c r="K8" i="9"/>
  <c r="L8" i="9" s="1"/>
  <c r="M8" i="9" s="1"/>
  <c r="N8" i="9" s="1"/>
  <c r="I7" i="9"/>
  <c r="J7" i="9" s="1"/>
  <c r="K7" i="9" s="1"/>
  <c r="L7" i="9" s="1"/>
  <c r="M7" i="9" s="1"/>
  <c r="N7" i="9" s="1"/>
  <c r="K6" i="9"/>
  <c r="L6" i="9" s="1"/>
  <c r="M6" i="9" s="1"/>
  <c r="N6" i="9" s="1"/>
  <c r="I5" i="9"/>
  <c r="J5" i="9" s="1"/>
  <c r="K5" i="9" s="1"/>
  <c r="L5" i="9" s="1"/>
  <c r="M5" i="9" s="1"/>
  <c r="N5" i="9" s="1"/>
  <c r="J4" i="9"/>
  <c r="K4" i="9" s="1"/>
  <c r="L4" i="9" s="1"/>
  <c r="M4" i="9" s="1"/>
  <c r="N4" i="9" s="1"/>
  <c r="I3" i="9"/>
  <c r="J3" i="9" s="1"/>
  <c r="K3" i="9" s="1"/>
  <c r="L3" i="9" s="1"/>
  <c r="M3" i="9" s="1"/>
  <c r="N3" i="9" s="1"/>
</calcChain>
</file>

<file path=xl/sharedStrings.xml><?xml version="1.0" encoding="utf-8"?>
<sst xmlns="http://schemas.openxmlformats.org/spreadsheetml/2006/main" count="69" uniqueCount="60">
  <si>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</si>
  <si>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</si>
  <si>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</si>
  <si>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</si>
  <si>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</si>
  <si>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</si>
  <si>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</si>
  <si>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</si>
  <si>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</si>
  <si>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</si>
  <si>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</si>
  <si>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</si>
  <si>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</si>
  <si>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</si>
  <si>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</si>
  <si>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</si>
  <si>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</si>
  <si>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</si>
  <si>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</si>
  <si>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</si>
  <si>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</si>
  <si>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</si>
  <si>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</si>
  <si>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</si>
  <si>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</si>
  <si>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</si>
  <si>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</si>
  <si>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</si>
  <si>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</si>
  <si>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</si>
  <si>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</si>
  <si>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</si>
  <si>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</si>
  <si>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</si>
  <si>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</si>
  <si>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</si>
  <si>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</si>
  <si>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</si>
  <si>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</si>
  <si>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</si>
  <si>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</si>
  <si>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</si>
  <si>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</si>
  <si>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</si>
  <si>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</si>
  <si>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</si>
  <si>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</si>
  <si>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>2018-2019 ÖDENEN ÜCRET</t>
  </si>
  <si>
    <t>2019-2020 ÖDENECEK ÜCRET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</si>
  <si>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</si>
  <si>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</si>
  <si>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</si>
  <si>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</si>
  <si>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</si>
  <si>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</si>
  <si>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</si>
  <si>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</si>
  <si>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r>
      <t xml:space="preserve">2020-2021 EĞİTİM ÖĞRETİM YILI GÜZ DÖNEMİNE AİT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30.09.2020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</si>
  <si>
    <t>2020-2021 ÖDENECEK ÜCRET</t>
  </si>
  <si>
    <t xml:space="preserve">ARİF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</si>
</sst>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6"/>
  <sheetViews>
    <sheetView tabSelected="1" workbookViewId="0">
      <selection activeCell="G20" sqref="G20"/>
    </sheetView>
  </sheetViews>
  <sheetFormatPr defaultRowHeight="12.75"/>
  <cols>
    <col min="1" max="1" width="5.42578125" style="1" customWidth="1"/>
    <col min="2" max="2" width="9.5703125" style="1" customWidth="1"/>
    <col min="3" max="3" width="11.71093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3" width="15" style="1" customWidth="1"/>
    <col min="14" max="14" width="12.85546875" style="1" customWidth="1"/>
    <col min="15" max="16384" width="9.140625" style="1"/>
  </cols>
  <sheetData>
    <row r="1" spans="1:14" ht="24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47</v>
      </c>
      <c r="L2" s="5" t="s">
        <v>48</v>
      </c>
      <c r="M2" s="5" t="s">
        <v>58</v>
      </c>
      <c r="N2" s="5" t="s">
        <v>11</v>
      </c>
    </row>
    <row r="3" spans="1:14" s="18" customFormat="1" ht="24.95" customHeight="1">
      <c r="A3" s="9">
        <v>1</v>
      </c>
      <c r="B3" s="7">
        <v>16341067</v>
      </c>
      <c r="C3" s="7">
        <v>27598104118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0">
        <f>13874.9*0.75</f>
        <v>10406.174999999999</v>
      </c>
      <c r="J3" s="11">
        <f t="shared" ref="J3:J12" si="0">I3*9.79/100+I3</f>
        <v>11424.939532499999</v>
      </c>
      <c r="K3" s="11">
        <f>J3*12.15/100+J3</f>
        <v>12813.069685698749</v>
      </c>
      <c r="L3" s="11">
        <f>K3*15.01/100+K3</f>
        <v>14736.311445522131</v>
      </c>
      <c r="M3" s="11">
        <f>L3*11.77/100+L3</f>
        <v>16470.775302660088</v>
      </c>
      <c r="N3" s="11">
        <f>M3/9</f>
        <v>1830.0861447400098</v>
      </c>
    </row>
    <row r="4" spans="1:14" s="18" customFormat="1" ht="24.95" customHeight="1">
      <c r="A4" s="9">
        <v>2</v>
      </c>
      <c r="B4" s="7">
        <v>16270236</v>
      </c>
      <c r="C4" s="7">
        <v>44956247720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19">
        <v>46954.46</v>
      </c>
      <c r="J4" s="11">
        <f>I4*9.79/100+I4</f>
        <v>51551.301633999996</v>
      </c>
      <c r="K4" s="11">
        <f t="shared" ref="K4:K12" si="1">J4*12.15/100+J4</f>
        <v>57814.784782530995</v>
      </c>
      <c r="L4" s="11">
        <f t="shared" ref="L4:L12" si="2">K4*15.01/100+K4</f>
        <v>66492.783978388892</v>
      </c>
      <c r="M4" s="11">
        <f t="shared" ref="M4:M12" si="3">L4*11.77/100+L4</f>
        <v>74318.98465264526</v>
      </c>
      <c r="N4" s="11">
        <f t="shared" ref="N4:N12" si="4">M4/9</f>
        <v>8257.6649614050293</v>
      </c>
    </row>
    <row r="5" spans="1:14" s="18" customFormat="1" ht="24.95" customHeight="1">
      <c r="A5" s="12">
        <v>3</v>
      </c>
      <c r="B5" s="13">
        <v>16201130</v>
      </c>
      <c r="C5" s="13">
        <v>66559309902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5">
        <f>30293.2/2</f>
        <v>15146.6</v>
      </c>
      <c r="J5" s="14">
        <f t="shared" si="0"/>
        <v>16629.452140000001</v>
      </c>
      <c r="K5" s="14">
        <f t="shared" si="1"/>
        <v>18649.930575010003</v>
      </c>
      <c r="L5" s="11">
        <f t="shared" si="2"/>
        <v>21449.285154319005</v>
      </c>
      <c r="M5" s="11">
        <f t="shared" si="3"/>
        <v>23973.866016982352</v>
      </c>
      <c r="N5" s="11">
        <f t="shared" si="4"/>
        <v>2663.7628907758171</v>
      </c>
    </row>
    <row r="6" spans="1:14" s="18" customFormat="1" ht="24.95" customHeight="1">
      <c r="A6" s="9">
        <v>4</v>
      </c>
      <c r="B6" s="7">
        <v>16165077</v>
      </c>
      <c r="C6" s="7">
        <v>24191149416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10" t="s">
        <v>32</v>
      </c>
      <c r="J6" s="11">
        <v>11981.78</v>
      </c>
      <c r="K6" s="11">
        <f t="shared" si="1"/>
        <v>13437.566270000001</v>
      </c>
      <c r="L6" s="11">
        <f t="shared" si="2"/>
        <v>15454.544967127002</v>
      </c>
      <c r="M6" s="11">
        <f t="shared" si="3"/>
        <v>17273.544909757849</v>
      </c>
      <c r="N6" s="11">
        <f t="shared" si="4"/>
        <v>1919.2827677508722</v>
      </c>
    </row>
    <row r="7" spans="1:14" s="18" customFormat="1" ht="24.95" customHeight="1">
      <c r="A7" s="9">
        <v>5</v>
      </c>
      <c r="B7" s="7">
        <v>16270219</v>
      </c>
      <c r="C7" s="7">
        <v>29803385862</v>
      </c>
      <c r="D7" s="7" t="s">
        <v>33</v>
      </c>
      <c r="E7" s="7" t="s">
        <v>34</v>
      </c>
      <c r="F7" s="7" t="s">
        <v>19</v>
      </c>
      <c r="G7" s="7" t="s">
        <v>35</v>
      </c>
      <c r="H7" s="7" t="s">
        <v>36</v>
      </c>
      <c r="I7" s="10">
        <f>35131.46*0.75</f>
        <v>26348.595000000001</v>
      </c>
      <c r="J7" s="11">
        <f t="shared" si="0"/>
        <v>28928.122450499999</v>
      </c>
      <c r="K7" s="11">
        <f t="shared" si="1"/>
        <v>32442.889328235749</v>
      </c>
      <c r="L7" s="11">
        <f t="shared" si="2"/>
        <v>37312.567016403933</v>
      </c>
      <c r="M7" s="11">
        <f t="shared" si="3"/>
        <v>41704.256154234674</v>
      </c>
      <c r="N7" s="11">
        <f t="shared" si="4"/>
        <v>4633.8062393594082</v>
      </c>
    </row>
    <row r="8" spans="1:14" s="18" customFormat="1" ht="24.95" customHeight="1">
      <c r="A8" s="12">
        <v>6</v>
      </c>
      <c r="B8" s="7">
        <v>16270202</v>
      </c>
      <c r="C8" s="7">
        <v>16687624088</v>
      </c>
      <c r="D8" s="7" t="s">
        <v>39</v>
      </c>
      <c r="E8" s="7" t="s">
        <v>40</v>
      </c>
      <c r="F8" s="7" t="s">
        <v>19</v>
      </c>
      <c r="G8" s="13" t="s">
        <v>41</v>
      </c>
      <c r="H8" s="7" t="s">
        <v>42</v>
      </c>
      <c r="I8" s="19">
        <v>30175.95</v>
      </c>
      <c r="J8" s="11">
        <v>31684.74</v>
      </c>
      <c r="K8" s="11">
        <f>J8*5/100+J8</f>
        <v>33268.976999999999</v>
      </c>
      <c r="L8" s="11">
        <f>K8*5/100+K8</f>
        <v>34932.42585</v>
      </c>
      <c r="M8" s="11">
        <f>L8*5/100+L8</f>
        <v>36679.0471425</v>
      </c>
      <c r="N8" s="11">
        <f t="shared" si="4"/>
        <v>4075.4496825000001</v>
      </c>
    </row>
    <row r="9" spans="1:14" s="18" customFormat="1" ht="24.95" customHeight="1">
      <c r="A9" s="9">
        <v>7</v>
      </c>
      <c r="B9" s="7">
        <v>16270244</v>
      </c>
      <c r="C9" s="7">
        <v>64390082282</v>
      </c>
      <c r="D9" s="7" t="s">
        <v>43</v>
      </c>
      <c r="E9" s="7" t="s">
        <v>44</v>
      </c>
      <c r="F9" s="7" t="s">
        <v>19</v>
      </c>
      <c r="G9" s="7" t="s">
        <v>37</v>
      </c>
      <c r="H9" s="7" t="s">
        <v>38</v>
      </c>
      <c r="I9" s="10">
        <v>30780</v>
      </c>
      <c r="J9" s="11">
        <f t="shared" si="0"/>
        <v>33793.362000000001</v>
      </c>
      <c r="K9" s="11">
        <f t="shared" si="1"/>
        <v>37899.255483000001</v>
      </c>
      <c r="L9" s="11">
        <f t="shared" si="2"/>
        <v>43587.933730998302</v>
      </c>
      <c r="M9" s="11">
        <f t="shared" si="3"/>
        <v>48718.233531136801</v>
      </c>
      <c r="N9" s="11">
        <f t="shared" si="4"/>
        <v>5413.1370590152001</v>
      </c>
    </row>
    <row r="10" spans="1:14" s="18" customFormat="1" ht="24.95" customHeight="1">
      <c r="A10" s="9">
        <v>8</v>
      </c>
      <c r="B10" s="13">
        <v>16270204</v>
      </c>
      <c r="C10" s="13">
        <v>18670916378</v>
      </c>
      <c r="D10" s="13" t="s">
        <v>45</v>
      </c>
      <c r="E10" s="13" t="s">
        <v>46</v>
      </c>
      <c r="F10" s="13" t="s">
        <v>19</v>
      </c>
      <c r="G10" s="13" t="s">
        <v>41</v>
      </c>
      <c r="H10" s="13" t="s">
        <v>42</v>
      </c>
      <c r="I10" s="10">
        <v>31159.91</v>
      </c>
      <c r="J10" s="14">
        <v>32717.9</v>
      </c>
      <c r="K10" s="14">
        <f>J10*5/100+J10</f>
        <v>34353.794999999998</v>
      </c>
      <c r="L10" s="14">
        <f>K10*5/100+K10</f>
        <v>36071.484749999996</v>
      </c>
      <c r="M10" s="11">
        <f>L10*5/100+L10</f>
        <v>37875.058987499993</v>
      </c>
      <c r="N10" s="11">
        <f t="shared" si="4"/>
        <v>4208.3398874999993</v>
      </c>
    </row>
    <row r="11" spans="1:14" s="18" customFormat="1" ht="24.95" customHeight="1">
      <c r="A11" s="12">
        <v>9</v>
      </c>
      <c r="B11" s="7">
        <v>16270240</v>
      </c>
      <c r="C11" s="7">
        <v>50782466334</v>
      </c>
      <c r="D11" s="7" t="s">
        <v>59</v>
      </c>
      <c r="E11" s="7" t="s">
        <v>49</v>
      </c>
      <c r="F11" s="7" t="s">
        <v>19</v>
      </c>
      <c r="G11" s="7" t="s">
        <v>37</v>
      </c>
      <c r="H11" s="7" t="s">
        <v>50</v>
      </c>
      <c r="I11" s="16" t="s">
        <v>51</v>
      </c>
      <c r="J11" s="17">
        <f t="shared" si="0"/>
        <v>43942.075125000003</v>
      </c>
      <c r="K11" s="17">
        <f t="shared" si="1"/>
        <v>49281.0372526875</v>
      </c>
      <c r="L11" s="17">
        <f t="shared" si="2"/>
        <v>56678.120944315895</v>
      </c>
      <c r="M11" s="11">
        <f t="shared" si="3"/>
        <v>63349.135779461874</v>
      </c>
      <c r="N11" s="11">
        <f t="shared" si="4"/>
        <v>7038.7928643846526</v>
      </c>
    </row>
    <row r="12" spans="1:14" s="18" customFormat="1" ht="24.95" customHeight="1">
      <c r="A12" s="9">
        <v>10</v>
      </c>
      <c r="B12" s="7">
        <v>16270205</v>
      </c>
      <c r="C12" s="7">
        <v>19709028512</v>
      </c>
      <c r="D12" s="7" t="s">
        <v>52</v>
      </c>
      <c r="E12" s="7" t="s">
        <v>53</v>
      </c>
      <c r="F12" s="7" t="s">
        <v>19</v>
      </c>
      <c r="G12" s="7" t="s">
        <v>54</v>
      </c>
      <c r="H12" s="7" t="s">
        <v>55</v>
      </c>
      <c r="I12" s="16" t="s">
        <v>56</v>
      </c>
      <c r="J12" s="17">
        <f t="shared" si="0"/>
        <v>42184.392120000004</v>
      </c>
      <c r="K12" s="17">
        <f t="shared" si="1"/>
        <v>47309.795762580005</v>
      </c>
      <c r="L12" s="17">
        <f t="shared" si="2"/>
        <v>54410.996106543265</v>
      </c>
      <c r="M12" s="11">
        <f t="shared" si="3"/>
        <v>60815.170348283405</v>
      </c>
      <c r="N12" s="11">
        <f t="shared" si="4"/>
        <v>6757.241149809267</v>
      </c>
    </row>
    <row r="13" spans="1:14" ht="15">
      <c r="N13" s="20"/>
    </row>
    <row r="14" spans="1:14">
      <c r="A14" s="24" t="s">
        <v>57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23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0"/>
      <c r="M16" s="21"/>
    </row>
  </sheetData>
  <mergeCells count="3">
    <mergeCell ref="A1:N1"/>
    <mergeCell ref="A14:N15"/>
    <mergeCell ref="A16: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2018-09-05T10:12:22Z</cp:lastPrinted>
  <dcterms:created xsi:type="dcterms:W3CDTF">2018-09-05T08:12:23Z</dcterms:created>
  <dcterms:modified xsi:type="dcterms:W3CDTF">2020-09-10T10:27:25Z</dcterms:modified>
</cp:coreProperties>
</file>